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企画情報課\従業員表彰\R8\1.開催起案・申込案内(8月上旬)\HP掲載用\"/>
    </mc:Choice>
  </mc:AlternateContent>
  <xr:revisionPtr revIDLastSave="0" documentId="13_ncr:1_{B225B02E-FFBB-4D32-B7AA-C6E79B40DC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eb" sheetId="6" r:id="rId1"/>
  </sheets>
  <definedNames>
    <definedName name="_xlnm.Print_Area" localSheetId="0">web!$A$1:$V$33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0" i="6" l="1"/>
  <c r="H160" i="6"/>
  <c r="J158" i="6"/>
  <c r="H158" i="6"/>
  <c r="J156" i="6"/>
  <c r="H156" i="6"/>
  <c r="J154" i="6"/>
  <c r="H154" i="6"/>
  <c r="J152" i="6"/>
  <c r="H152" i="6"/>
  <c r="M150" i="6"/>
  <c r="J150" i="6"/>
  <c r="H150" i="6"/>
  <c r="F146" i="6"/>
  <c r="T140" i="6"/>
  <c r="T139" i="6"/>
  <c r="T138" i="6"/>
  <c r="T137" i="6"/>
  <c r="T141" i="6" s="1"/>
  <c r="J127" i="6"/>
  <c r="H127" i="6"/>
  <c r="J125" i="6"/>
  <c r="H125" i="6"/>
  <c r="J123" i="6"/>
  <c r="H123" i="6"/>
  <c r="J121" i="6"/>
  <c r="H121" i="6"/>
  <c r="J119" i="6"/>
  <c r="H119" i="6"/>
  <c r="M117" i="6"/>
  <c r="J117" i="6"/>
  <c r="H117" i="6"/>
  <c r="F113" i="6"/>
  <c r="T107" i="6"/>
  <c r="T106" i="6"/>
  <c r="T105" i="6"/>
  <c r="T104" i="6"/>
  <c r="T108" i="6" s="1"/>
  <c r="J94" i="6"/>
  <c r="H94" i="6"/>
  <c r="J92" i="6"/>
  <c r="H92" i="6"/>
  <c r="J90" i="6"/>
  <c r="H90" i="6"/>
  <c r="J88" i="6"/>
  <c r="H88" i="6"/>
  <c r="J86" i="6"/>
  <c r="H86" i="6"/>
  <c r="M84" i="6"/>
  <c r="J84" i="6"/>
  <c r="H84" i="6"/>
  <c r="F80" i="6"/>
  <c r="T74" i="6"/>
  <c r="T73" i="6"/>
  <c r="T72" i="6"/>
  <c r="T71" i="6"/>
  <c r="T75" i="6" s="1"/>
  <c r="J61" i="6"/>
  <c r="H61" i="6"/>
  <c r="J59" i="6"/>
  <c r="H59" i="6"/>
  <c r="J57" i="6"/>
  <c r="H57" i="6"/>
  <c r="J55" i="6"/>
  <c r="H55" i="6"/>
  <c r="J53" i="6"/>
  <c r="H53" i="6"/>
  <c r="M51" i="6"/>
  <c r="J51" i="6"/>
  <c r="H51" i="6"/>
  <c r="F47" i="6"/>
  <c r="T41" i="6"/>
  <c r="T40" i="6"/>
  <c r="T39" i="6"/>
  <c r="T38" i="6"/>
  <c r="T42" i="6" s="1"/>
  <c r="J28" i="6"/>
  <c r="H28" i="6"/>
  <c r="J26" i="6"/>
  <c r="H26" i="6"/>
  <c r="J24" i="6"/>
  <c r="H24" i="6"/>
  <c r="J22" i="6"/>
  <c r="H22" i="6"/>
  <c r="J20" i="6"/>
  <c r="H20" i="6"/>
  <c r="M18" i="6"/>
  <c r="J18" i="6"/>
  <c r="H18" i="6"/>
  <c r="F14" i="6"/>
  <c r="T9" i="6"/>
  <c r="T8" i="6"/>
  <c r="T7" i="6"/>
  <c r="T6" i="6"/>
  <c r="T5" i="6"/>
</calcChain>
</file>

<file path=xl/sharedStrings.xml><?xml version="1.0" encoding="utf-8"?>
<sst xmlns="http://schemas.openxmlformats.org/spreadsheetml/2006/main" count="280" uniqueCount="52">
  <si>
    <t>40年以上勤続</t>
    <rPh sb="2" eb="5">
      <t>ネンイジョウ</t>
    </rPh>
    <rPh sb="5" eb="7">
      <t>キンゾク</t>
    </rPh>
    <phoneticPr fontId="2"/>
  </si>
  <si>
    <t>30年以上勤続</t>
    <rPh sb="2" eb="5">
      <t>ネンイジョウ</t>
    </rPh>
    <rPh sb="5" eb="7">
      <t>キンゾク</t>
    </rPh>
    <phoneticPr fontId="2"/>
  </si>
  <si>
    <t>20年以上勤続</t>
    <rPh sb="2" eb="5">
      <t>ネンイジョウ</t>
    </rPh>
    <rPh sb="5" eb="7">
      <t>キンゾク</t>
    </rPh>
    <phoneticPr fontId="2"/>
  </si>
  <si>
    <t>10年以上勤続</t>
    <rPh sb="2" eb="5">
      <t>ネンイジョウ</t>
    </rPh>
    <rPh sb="5" eb="7">
      <t>キンゾク</t>
    </rPh>
    <phoneticPr fontId="2"/>
  </si>
  <si>
    <t>氏名</t>
    <rPh sb="0" eb="2">
      <t>シメイ</t>
    </rPh>
    <phoneticPr fontId="2"/>
  </si>
  <si>
    <t>表彰該当年数</t>
    <rPh sb="0" eb="2">
      <t>ヒョウショウ</t>
    </rPh>
    <rPh sb="2" eb="4">
      <t>ガイトウ</t>
    </rPh>
    <rPh sb="4" eb="6">
      <t>ネンスウ</t>
    </rPh>
    <phoneticPr fontId="2"/>
  </si>
  <si>
    <t>入社年月日</t>
    <rPh sb="0" eb="2">
      <t>ニュウシャ</t>
    </rPh>
    <rPh sb="2" eb="5">
      <t>ネンガッピ</t>
    </rPh>
    <phoneticPr fontId="2"/>
  </si>
  <si>
    <t>ふりがな</t>
    <phoneticPr fontId="2"/>
  </si>
  <si>
    <t>Ｎｏ</t>
    <phoneticPr fontId="1"/>
  </si>
  <si>
    <t>〒</t>
    <phoneticPr fontId="1"/>
  </si>
  <si>
    <t>日</t>
    <rPh sb="0" eb="1">
      <t>ヒ</t>
    </rPh>
    <phoneticPr fontId="1"/>
  </si>
  <si>
    <t>函館商工会議所優良商工従業員表彰実施要領に基づき、下記の者を申請いたします。</t>
    <rPh sb="25" eb="27">
      <t>カキ</t>
    </rPh>
    <rPh sb="28" eb="29">
      <t>モノ</t>
    </rPh>
    <phoneticPr fontId="1"/>
  </si>
  <si>
    <t>計</t>
    <rPh sb="0" eb="1">
      <t>ケイ</t>
    </rPh>
    <phoneticPr fontId="1"/>
  </si>
  <si>
    <t>記入欄Ⅰ</t>
    <rPh sb="0" eb="2">
      <t>キニュウ</t>
    </rPh>
    <rPh sb="2" eb="3">
      <t>ラン</t>
    </rPh>
    <phoneticPr fontId="1"/>
  </si>
  <si>
    <t>記入欄Ⅲ</t>
    <rPh sb="0" eb="2">
      <t>キニュウ</t>
    </rPh>
    <rPh sb="2" eb="3">
      <t>ラン</t>
    </rPh>
    <phoneticPr fontId="1"/>
  </si>
  <si>
    <t>例</t>
    <rPh sb="0" eb="1">
      <t>レイ</t>
    </rPh>
    <phoneticPr fontId="1"/>
  </si>
  <si>
    <t>函館　太郎</t>
    <rPh sb="0" eb="2">
      <t>ハコダテ</t>
    </rPh>
    <rPh sb="3" eb="5">
      <t>タロウ</t>
    </rPh>
    <phoneticPr fontId="1"/>
  </si>
  <si>
    <t>はこだて　たろう</t>
    <phoneticPr fontId="1"/>
  </si>
  <si>
    <t>表彰者</t>
    <rPh sb="0" eb="3">
      <t>ヒョウショウシャ</t>
    </rPh>
    <phoneticPr fontId="1"/>
  </si>
  <si>
    <t>男</t>
    <rPh sb="0" eb="1">
      <t>オトコ</t>
    </rPh>
    <phoneticPr fontId="1"/>
  </si>
  <si>
    <t>電話／ＦＡＸ</t>
    <rPh sb="0" eb="2">
      <t>デンワ</t>
    </rPh>
    <phoneticPr fontId="1"/>
  </si>
  <si>
    <t>所　 在　 地</t>
    <rPh sb="0" eb="1">
      <t>ショ</t>
    </rPh>
    <rPh sb="3" eb="4">
      <t>ザイ</t>
    </rPh>
    <rPh sb="6" eb="7">
      <t>チ</t>
    </rPh>
    <phoneticPr fontId="1"/>
  </si>
  <si>
    <t>事 業 所 名</t>
    <rPh sb="0" eb="1">
      <t>コト</t>
    </rPh>
    <rPh sb="2" eb="3">
      <t>ギョウ</t>
    </rPh>
    <rPh sb="4" eb="5">
      <t>ジョ</t>
    </rPh>
    <rPh sb="6" eb="7">
      <t>メイ</t>
    </rPh>
    <phoneticPr fontId="2"/>
  </si>
  <si>
    <t>代 表 者 名</t>
    <rPh sb="0" eb="1">
      <t>ヨ</t>
    </rPh>
    <rPh sb="2" eb="3">
      <t>オモテ</t>
    </rPh>
    <rPh sb="4" eb="5">
      <t>モノ</t>
    </rPh>
    <rPh sb="6" eb="7">
      <t>メイ</t>
    </rPh>
    <phoneticPr fontId="2"/>
  </si>
  <si>
    <t>E-Mail　kentei@hakodate.cci.or.jp</t>
    <phoneticPr fontId="2"/>
  </si>
  <si>
    <t xml:space="preserve">Ｆ Ａ Ｘ　0138-27-2111  </t>
    <phoneticPr fontId="2"/>
  </si>
  <si>
    <t>頁</t>
    <rPh sb="0" eb="1">
      <t>ページ</t>
    </rPh>
    <phoneticPr fontId="1"/>
  </si>
  <si>
    <t>被 表 彰 該 当 者 名 簿</t>
    <rPh sb="12" eb="13">
      <t>メイ</t>
    </rPh>
    <rPh sb="14" eb="15">
      <t>ボ</t>
    </rPh>
    <phoneticPr fontId="2"/>
  </si>
  <si>
    <t xml:space="preserve"> 月</t>
    <rPh sb="1" eb="2">
      <t>ツキ</t>
    </rPh>
    <phoneticPr fontId="1"/>
  </si>
  <si>
    <t>ご 担 当 者</t>
    <rPh sb="2" eb="3">
      <t>タン</t>
    </rPh>
    <rPh sb="4" eb="5">
      <t>トウ</t>
    </rPh>
    <rPh sb="6" eb="7">
      <t>モノ</t>
    </rPh>
    <phoneticPr fontId="1"/>
  </si>
  <si>
    <t>函館商工会議所
　　企画情報課　行</t>
    <rPh sb="10" eb="12">
      <t>キカク</t>
    </rPh>
    <rPh sb="12" eb="14">
      <t>ジョウホウ</t>
    </rPh>
    <rPh sb="14" eb="15">
      <t>カ</t>
    </rPh>
    <rPh sb="16" eb="17">
      <t>ユ</t>
    </rPh>
    <phoneticPr fontId="1"/>
  </si>
  <si>
    <t>郵　送　〒040-0063　函館市若松町7-15</t>
    <phoneticPr fontId="2"/>
  </si>
  <si>
    <t>←受付番号
（会議所記入用）</t>
    <rPh sb="1" eb="2">
      <t>ウケ</t>
    </rPh>
    <rPh sb="2" eb="3">
      <t>ツケ</t>
    </rPh>
    <rPh sb="3" eb="4">
      <t>バン</t>
    </rPh>
    <rPh sb="4" eb="5">
      <t>ゴウ</t>
    </rPh>
    <rPh sb="7" eb="10">
      <t>カイギショ</t>
    </rPh>
    <rPh sb="10" eb="12">
      <t>キニュウ</t>
    </rPh>
    <rPh sb="12" eb="13">
      <t>ヨウ</t>
    </rPh>
    <phoneticPr fontId="1"/>
  </si>
  <si>
    <t>現職名</t>
    <rPh sb="0" eb="2">
      <t>ゲンショク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</si>
  <si>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</si>
  <si>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基準日</t>
    <rPh sb="0" eb="3">
      <t>キジュンビ</t>
    </rPh>
    <phoneticPr fontId="1"/>
  </si>
  <si>
    <t>記入欄Ⅱ　</t>
    <rPh sb="0" eb="2">
      <t>キニュウ</t>
    </rPh>
    <rPh sb="2" eb="3">
      <t>ラン</t>
    </rPh>
    <phoneticPr fontId="1"/>
  </si>
  <si>
    <t>性別</t>
    <rPh sb="0" eb="2">
      <t>セイベツ</t>
    </rPh>
    <phoneticPr fontId="1"/>
  </si>
  <si>
    <t>備考</t>
    <rPh sb="0" eb="2">
      <t>ビコウ</t>
    </rPh>
    <phoneticPr fontId="2"/>
  </si>
  <si>
    <t>企画情報課職員</t>
    <rPh sb="0" eb="2">
      <t>キカク</t>
    </rPh>
    <rPh sb="2" eb="4">
      <t>ジョウホウ</t>
    </rPh>
    <rPh sb="4" eb="5">
      <t>カ</t>
    </rPh>
    <rPh sb="5" eb="7">
      <t>ショクイン</t>
    </rPh>
    <phoneticPr fontId="1"/>
  </si>
  <si>
    <t>年以上</t>
    <rPh sb="0" eb="3">
      <t>ネンイジョウ</t>
    </rPh>
    <phoneticPr fontId="1"/>
  </si>
  <si>
    <t>請求書郵送希望</t>
    <rPh sb="0" eb="3">
      <t>セイキュウショ</t>
    </rPh>
    <rPh sb="3" eb="5">
      <t>ユウソウ</t>
    </rPh>
    <rPh sb="5" eb="7">
      <t>キボウ</t>
    </rPh>
    <phoneticPr fontId="1"/>
  </si>
  <si>
    <t>有　　無</t>
    <rPh sb="0" eb="1">
      <t>アリ</t>
    </rPh>
    <rPh sb="3" eb="4">
      <t>ナシ</t>
    </rPh>
    <phoneticPr fontId="1"/>
  </si>
  <si>
    <t>第６８回優良商工従業員表彰式　表彰申請書</t>
    <rPh sb="0" eb="1">
      <t>ダイ</t>
    </rPh>
    <rPh sb="3" eb="4">
      <t>カイ</t>
    </rPh>
    <rPh sb="4" eb="6">
      <t>ユウリョウ</t>
    </rPh>
    <rPh sb="6" eb="8">
      <t>ショウコウ</t>
    </rPh>
    <rPh sb="8" eb="11">
      <t>ジュウギョウイン</t>
    </rPh>
    <rPh sb="11" eb="14">
      <t>ヒョウショウシキ</t>
    </rPh>
    <phoneticPr fontId="2"/>
  </si>
  <si>
    <t>申込日：令和８年</t>
    <rPh sb="0" eb="2">
      <t>モウシコミ</t>
    </rPh>
    <rPh sb="2" eb="3">
      <t>ビ</t>
    </rPh>
    <phoneticPr fontId="1"/>
  </si>
  <si>
    <t>開催日：令和８年１１月１７日(火）</t>
    <rPh sb="0" eb="3">
      <t>カイサイビ</t>
    </rPh>
    <rPh sb="8" eb="9">
      <t>ヘイネン</t>
    </rPh>
    <rPh sb="10" eb="11">
      <t>ガツ</t>
    </rPh>
    <rPh sb="13" eb="14">
      <t>ニチ</t>
    </rPh>
    <rPh sb="15" eb="16">
      <t>カ</t>
    </rPh>
    <phoneticPr fontId="1"/>
  </si>
  <si>
    <t>名　　×　　5,000円　　 ＝</t>
    <rPh sb="0" eb="1">
      <t>メイ</t>
    </rPh>
    <rPh sb="11" eb="12">
      <t>エン</t>
    </rPh>
    <phoneticPr fontId="2"/>
  </si>
  <si>
    <t>名　　×　　6,000円　 　＝</t>
    <rPh sb="0" eb="1">
      <t>メイ</t>
    </rPh>
    <rPh sb="10" eb="11">
      <t>エン</t>
    </rPh>
    <phoneticPr fontId="2"/>
  </si>
  <si>
    <t>名　　×　　7,000円　 　＝</t>
    <rPh sb="0" eb="1">
      <t>メイ</t>
    </rPh>
    <rPh sb="11" eb="12">
      <t>エン</t>
    </rPh>
    <phoneticPr fontId="2"/>
  </si>
  <si>
    <t>名　　×　　7,500円　　 ＝</t>
    <rPh sb="0" eb="1">
      <t>メイ</t>
    </rPh>
    <rPh sb="11" eb="12">
      <t>エン</t>
    </rPh>
    <phoneticPr fontId="2"/>
  </si>
  <si>
    <t>※申請・お支払期限：令和８年９月２５日（金）</t>
    <rPh sb="1" eb="3">
      <t>シンセイ</t>
    </rPh>
    <rPh sb="5" eb="7">
      <t>シハライ</t>
    </rPh>
    <rPh sb="7" eb="9">
      <t>キゲン</t>
    </rPh>
    <rPh sb="15" eb="16">
      <t>ガツ</t>
    </rPh>
    <rPh sb="18" eb="19">
      <t>ニチ</t>
    </rPh>
    <rPh sb="20" eb="21">
      <t>キン</t>
    </rPh>
    <phoneticPr fontId="1"/>
  </si>
  <si>
    <t xml:space="preserve">
　　　　　　　　　　　　注意事項
※　太枠の欄をご記入ください。
※　ご記入頂いた事項は、同表彰の審査、本所
　　 からの各種連絡・情報提供のために利用する
　　 ほか、社名・被表彰者名は本所会報、新聞等
　　 に掲載される場合があります。
※　本表彰の勤続年数は、令和８年10月1日現在
　　 で算定してください。
※　本紙が複数枚必要な場合は、複写してご使用
　　 ください。
※　２頁目以降の記入につきましては、記入欄Ⅰ、
　 　Ⅱは不要ですが、事業所名のみご記入ください。
※　表彰式をご欠席する場合でも、申請可能です。
　　 その際は、後日、表彰状と記念品をお渡しに
　　 参ります。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</si>
</sst>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"/>
    <numFmt numFmtId="177" formatCode="[$]gge&quot;年&quot;m&quot;月&quot;d&quot;日&quot;;@" x16r2:formatCode16="[$-ja-JP-x-gannen]gge&quot;年&quot;m&quot;月&quot;d&quot;日&quot;;@"/>
    <numFmt numFmtId="178" formatCode="#,##0&quot;円&quot;"/>
    <numFmt numFmtId="179" formatCode="General&quot;年以上&quot;"/>
  </numFmts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color theme="0"/>
      <name val="ＭＳ Ｐゴシック"/>
      <family val="2"/>
      <charset val="128"/>
      <scheme val="minor"/>
    </font>
    <font>
      <sz val="10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20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5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13" fillId="0" borderId="0" xfId="0" applyFont="1">
      <alignment vertical="center"/>
    </xf>
    <xf numFmtId="0" fontId="13" fillId="0" borderId="11" xfId="0" applyFont="1" applyBorder="1" applyProtection="1">
      <alignment vertical="center"/>
      <protection locked="0"/>
    </xf>
    <xf numFmtId="0" fontId="13" fillId="0" borderId="12" xfId="0" applyFont="1" applyBorder="1" applyProtection="1">
      <alignment vertical="center"/>
      <protection locked="0"/>
    </xf>
    <xf numFmtId="0" fontId="13" fillId="0" borderId="13" xfId="0" applyFont="1" applyBorder="1" applyProtection="1">
      <alignment vertical="center"/>
      <protection locked="0"/>
    </xf>
    <xf numFmtId="0" fontId="1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3" fillId="0" borderId="4" xfId="0" applyFont="1" applyBorder="1" applyAlignment="1">
      <alignment horizontal="right" vertical="center"/>
    </xf>
    <xf numFmtId="0" fontId="13" fillId="0" borderId="2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>
      <alignment vertical="center"/>
    </xf>
    <xf numFmtId="0" fontId="1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4" fillId="0" borderId="33" xfId="0" applyFont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35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21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177" fontId="23" fillId="0" borderId="0" xfId="0" applyNumberFormat="1" applyFont="1">
      <alignment vertical="center"/>
    </xf>
    <xf numFmtId="0" fontId="24" fillId="0" borderId="0" xfId="0" applyFont="1">
      <alignment vertical="center"/>
    </xf>
    <xf numFmtId="14" fontId="23" fillId="0" borderId="0" xfId="0" applyNumberFormat="1" applyFont="1">
      <alignment vertical="center"/>
    </xf>
    <xf numFmtId="179" fontId="7" fillId="0" borderId="5" xfId="0" applyNumberFormat="1" applyFont="1" applyBorder="1">
      <alignment vertical="center"/>
    </xf>
    <xf numFmtId="179" fontId="7" fillId="0" borderId="4" xfId="0" applyNumberFormat="1" applyFont="1" applyBorder="1">
      <alignment vertical="center"/>
    </xf>
    <xf numFmtId="179" fontId="7" fillId="0" borderId="29" xfId="0" applyNumberFormat="1" applyFont="1" applyBorder="1">
      <alignment vertical="center"/>
    </xf>
    <xf numFmtId="179" fontId="7" fillId="0" borderId="2" xfId="0" applyNumberFormat="1" applyFont="1" applyBorder="1">
      <alignment vertical="center"/>
    </xf>
    <xf numFmtId="179" fontId="7" fillId="0" borderId="1" xfId="0" applyNumberFormat="1" applyFont="1" applyBorder="1">
      <alignment vertical="center"/>
    </xf>
    <xf numFmtId="179" fontId="7" fillId="0" borderId="32" xfId="0" applyNumberFormat="1" applyFont="1" applyBorder="1" applyAlignment="1">
      <alignment horizontal="right" vertical="center"/>
    </xf>
    <xf numFmtId="0" fontId="0" fillId="0" borderId="42" xfId="0" applyBorder="1" applyAlignment="1">
      <alignment horizontal="center" vertical="center"/>
    </xf>
    <xf numFmtId="0" fontId="4" fillId="0" borderId="48" xfId="0" applyFont="1" applyBorder="1" applyProtection="1">
      <alignment vertical="center"/>
      <protection locked="0"/>
    </xf>
    <xf numFmtId="0" fontId="4" fillId="0" borderId="49" xfId="0" applyFont="1" applyBorder="1" applyProtection="1">
      <alignment vertical="center"/>
      <protection locked="0"/>
    </xf>
    <xf numFmtId="179" fontId="7" fillId="0" borderId="52" xfId="0" applyNumberFormat="1" applyFont="1" applyBorder="1">
      <alignment vertical="center"/>
    </xf>
    <xf numFmtId="179" fontId="7" fillId="0" borderId="53" xfId="0" applyNumberFormat="1" applyFont="1" applyBorder="1">
      <alignment vertical="center"/>
    </xf>
    <xf numFmtId="179" fontId="7" fillId="0" borderId="54" xfId="0" applyNumberFormat="1" applyFont="1" applyBorder="1">
      <alignment vertical="center"/>
    </xf>
    <xf numFmtId="0" fontId="7" fillId="0" borderId="56" xfId="0" applyFont="1" applyBorder="1" applyProtection="1">
      <alignment vertical="center"/>
      <protection locked="0"/>
    </xf>
    <xf numFmtId="0" fontId="7" fillId="0" borderId="44" xfId="0" applyFont="1" applyBorder="1" applyProtection="1">
      <alignment vertical="center"/>
      <protection locked="0"/>
    </xf>
    <xf numFmtId="179" fontId="7" fillId="0" borderId="56" xfId="0" applyNumberFormat="1" applyFont="1" applyBorder="1">
      <alignment vertical="center"/>
    </xf>
    <xf numFmtId="179" fontId="7" fillId="0" borderId="44" xfId="0" applyNumberFormat="1" applyFont="1" applyBorder="1">
      <alignment vertical="center"/>
    </xf>
    <xf numFmtId="179" fontId="7" fillId="0" borderId="61" xfId="0" applyNumberFormat="1" applyFont="1" applyBorder="1" applyAlignment="1">
      <alignment horizontal="right" vertical="center"/>
    </xf>
    <xf numFmtId="0" fontId="7" fillId="0" borderId="0" xfId="0" applyFont="1" applyAlignment="1">
      <alignment vertical="top" wrapText="1"/>
    </xf>
    <xf numFmtId="179" fontId="7" fillId="2" borderId="0" xfId="0" applyNumberFormat="1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57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4" fillId="0" borderId="35" xfId="1" applyNumberFormat="1" applyFont="1" applyBorder="1" applyAlignment="1">
      <alignment horizontal="center" vertical="center"/>
    </xf>
    <xf numFmtId="0" fontId="4" fillId="0" borderId="34" xfId="1" applyNumberFormat="1" applyFont="1" applyBorder="1" applyAlignment="1">
      <alignment horizontal="center" vertical="center"/>
    </xf>
    <xf numFmtId="176" fontId="4" fillId="0" borderId="35" xfId="0" applyNumberFormat="1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56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left" vertical="center" wrapText="1"/>
    </xf>
    <xf numFmtId="14" fontId="7" fillId="0" borderId="58" xfId="0" applyNumberFormat="1" applyFont="1" applyBorder="1" applyAlignment="1" applyProtection="1">
      <alignment horizontal="center" vertical="center"/>
      <protection locked="0"/>
    </xf>
    <xf numFmtId="14" fontId="7" fillId="0" borderId="59" xfId="0" applyNumberFormat="1" applyFont="1" applyBorder="1" applyAlignment="1" applyProtection="1">
      <alignment horizontal="center" vertical="center"/>
      <protection locked="0"/>
    </xf>
    <xf numFmtId="14" fontId="7" fillId="0" borderId="60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3" fillId="2" borderId="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14" fontId="7" fillId="0" borderId="36" xfId="0" applyNumberFormat="1" applyFont="1" applyBorder="1" applyAlignment="1" applyProtection="1">
      <alignment horizontal="center" vertical="center"/>
      <protection locked="0"/>
    </xf>
    <xf numFmtId="14" fontId="7" fillId="0" borderId="38" xfId="0" applyNumberFormat="1" applyFont="1" applyBorder="1" applyAlignment="1" applyProtection="1">
      <alignment horizontal="center" vertical="center"/>
      <protection locked="0"/>
    </xf>
    <xf numFmtId="14" fontId="7" fillId="0" borderId="37" xfId="0" applyNumberFormat="1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0" xfId="0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76" fontId="4" fillId="2" borderId="35" xfId="0" applyNumberFormat="1" applyFont="1" applyFill="1" applyBorder="1" applyAlignment="1">
      <alignment horizontal="center" vertical="center"/>
    </xf>
    <xf numFmtId="176" fontId="4" fillId="2" borderId="34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50" xfId="0" applyFont="1" applyBorder="1" applyAlignment="1" applyProtection="1">
      <alignment horizontal="left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4" fillId="0" borderId="48" xfId="1" applyNumberFormat="1" applyFont="1" applyBorder="1" applyAlignment="1">
      <alignment horizontal="center" vertical="center"/>
    </xf>
    <xf numFmtId="0" fontId="4" fillId="0" borderId="51" xfId="1" applyNumberFormat="1" applyFont="1" applyBorder="1" applyAlignment="1">
      <alignment horizontal="center" vertical="center"/>
    </xf>
    <xf numFmtId="176" fontId="4" fillId="0" borderId="48" xfId="0" applyNumberFormat="1" applyFont="1" applyBorder="1" applyAlignment="1">
      <alignment horizontal="center" vertical="center"/>
    </xf>
    <xf numFmtId="176" fontId="4" fillId="0" borderId="49" xfId="0" applyNumberFormat="1" applyFont="1" applyBorder="1" applyAlignment="1">
      <alignment horizontal="center" vertical="center"/>
    </xf>
    <xf numFmtId="176" fontId="4" fillId="0" borderId="51" xfId="0" applyNumberFormat="1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 wrapText="1"/>
    </xf>
    <xf numFmtId="176" fontId="4" fillId="2" borderId="33" xfId="0" applyNumberFormat="1" applyFont="1" applyFill="1" applyBorder="1" applyAlignment="1">
      <alignment horizontal="center" vertical="center"/>
    </xf>
    <xf numFmtId="179" fontId="7" fillId="2" borderId="5" xfId="0" applyNumberFormat="1" applyFont="1" applyFill="1" applyBorder="1" applyAlignment="1">
      <alignment horizontal="center" vertical="center"/>
    </xf>
    <xf numFmtId="179" fontId="7" fillId="2" borderId="4" xfId="0" applyNumberFormat="1" applyFont="1" applyFill="1" applyBorder="1" applyAlignment="1">
      <alignment horizontal="center" vertical="center"/>
    </xf>
    <xf numFmtId="179" fontId="7" fillId="2" borderId="29" xfId="0" applyNumberFormat="1" applyFont="1" applyFill="1" applyBorder="1" applyAlignment="1">
      <alignment horizontal="center" vertical="center"/>
    </xf>
    <xf numFmtId="179" fontId="7" fillId="2" borderId="30" xfId="0" applyNumberFormat="1" applyFont="1" applyFill="1" applyBorder="1" applyAlignment="1">
      <alignment horizontal="center" vertical="center"/>
    </xf>
    <xf numFmtId="179" fontId="7" fillId="2" borderId="3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14" fontId="7" fillId="2" borderId="40" xfId="0" applyNumberFormat="1" applyFont="1" applyFill="1" applyBorder="1" applyAlignment="1">
      <alignment horizontal="center" vertical="center"/>
    </xf>
    <xf numFmtId="14" fontId="7" fillId="2" borderId="41" xfId="0" applyNumberFormat="1" applyFont="1" applyFill="1" applyBorder="1" applyAlignment="1">
      <alignment horizontal="center" vertical="center"/>
    </xf>
    <xf numFmtId="14" fontId="7" fillId="2" borderId="30" xfId="0" applyNumberFormat="1" applyFont="1" applyFill="1" applyBorder="1" applyAlignment="1">
      <alignment horizontal="center" vertical="center"/>
    </xf>
    <xf numFmtId="14" fontId="7" fillId="2" borderId="31" xfId="0" applyNumberFormat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178" fontId="0" fillId="0" borderId="23" xfId="0" applyNumberFormat="1" applyBorder="1" applyAlignment="1">
      <alignment horizontal="right"/>
    </xf>
    <xf numFmtId="178" fontId="0" fillId="0" borderId="24" xfId="0" applyNumberFormat="1" applyBorder="1" applyAlignment="1">
      <alignment horizontal="right"/>
    </xf>
    <xf numFmtId="178" fontId="0" fillId="0" borderId="28" xfId="0" applyNumberForma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178" fontId="0" fillId="0" borderId="10" xfId="0" applyNumberFormat="1" applyBorder="1" applyAlignment="1">
      <alignment horizontal="right"/>
    </xf>
    <xf numFmtId="178" fontId="0" fillId="0" borderId="8" xfId="0" applyNumberFormat="1" applyBorder="1" applyAlignment="1">
      <alignment horizontal="right"/>
    </xf>
    <xf numFmtId="178" fontId="0" fillId="0" borderId="9" xfId="0" applyNumberForma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178" fontId="0" fillId="0" borderId="21" xfId="0" applyNumberFormat="1" applyBorder="1" applyAlignment="1">
      <alignment horizontal="right"/>
    </xf>
    <xf numFmtId="178" fontId="0" fillId="0" borderId="22" xfId="0" applyNumberFormat="1" applyBorder="1" applyAlignment="1">
      <alignment horizontal="right"/>
    </xf>
    <xf numFmtId="178" fontId="0" fillId="0" borderId="27" xfId="0" applyNumberFormat="1" applyBorder="1" applyAlignment="1">
      <alignment horizontal="right"/>
    </xf>
    <xf numFmtId="0" fontId="13" fillId="0" borderId="17" xfId="0" applyFont="1" applyBorder="1" applyAlignment="1">
      <alignment horizont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/>
    </xf>
    <xf numFmtId="0" fontId="3" fillId="0" borderId="18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C976-5BB7-4E6F-B251-017631286BA5}">
  <sheetPr>
    <pageSetUpPr fitToPage="1"/>
  </sheetPr>
  <dimension ref="A1:Y166"/>
  <sheetViews>
    <sheetView tabSelected="1" view="pageBreakPreview" zoomScale="60" zoomScaleNormal="60" zoomScalePageLayoutView="70" workbookViewId="0">
      <selection activeCell="AJ160" sqref="AJ160"/>
    </sheetView>
  </sheetViews>
  <sheetFormatPr defaultColWidth="1.6640625" defaultRowHeight="13.2" x14ac:dyDescent="0.2"/>
  <cols>
    <col min="1" max="1" width="3.88671875" customWidth="1"/>
    <col min="2" max="2" width="4.88671875" customWidth="1"/>
    <col min="3" max="3" width="3.88671875" customWidth="1"/>
    <col min="4" max="4" width="19.88671875" customWidth="1"/>
    <col min="5" max="5" width="5.109375" customWidth="1"/>
    <col min="6" max="6" width="19.6640625" customWidth="1"/>
    <col min="7" max="7" width="7.88671875" customWidth="1"/>
    <col min="8" max="8" width="8.77734375" customWidth="1"/>
    <col min="9" max="9" width="6.33203125" customWidth="1"/>
    <col min="10" max="15" width="5.5546875" customWidth="1"/>
    <col min="16" max="16" width="10.5546875" customWidth="1"/>
    <col min="17" max="17" width="11" customWidth="1"/>
    <col min="18" max="18" width="21.88671875" customWidth="1"/>
    <col min="19" max="19" width="9.44140625" customWidth="1"/>
    <col min="20" max="20" width="10.44140625" customWidth="1"/>
    <col min="21" max="21" width="9.44140625" customWidth="1"/>
    <col min="22" max="22" width="5.44140625" customWidth="1"/>
  </cols>
  <sheetData>
    <row r="1" spans="1:25" s="16" customFormat="1" ht="24.6" customHeight="1" thickBot="1" x14ac:dyDescent="0.25">
      <c r="A1" s="58" t="s">
        <v>43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25" ht="19.8" customHeight="1" thickTop="1" x14ac:dyDescent="0.2">
      <c r="B2" s="59" t="s">
        <v>30</v>
      </c>
      <c r="C2" s="59"/>
      <c r="D2" s="59"/>
      <c r="F2" s="4" t="s">
        <v>24</v>
      </c>
      <c r="G2" s="4"/>
      <c r="H2" s="4"/>
      <c r="I2" s="4"/>
      <c r="K2" s="4" t="s">
        <v>25</v>
      </c>
      <c r="N2" s="2"/>
      <c r="O2" s="1"/>
      <c r="Q2" s="1"/>
      <c r="R2" s="194" t="s">
        <v>44</v>
      </c>
      <c r="S2" s="195"/>
      <c r="T2" s="197" t="s">
        <v>28</v>
      </c>
      <c r="U2" s="195"/>
      <c r="V2" s="198" t="s">
        <v>10</v>
      </c>
    </row>
    <row r="3" spans="1:25" ht="19.8" customHeight="1" thickBot="1" x14ac:dyDescent="0.25">
      <c r="B3" s="59"/>
      <c r="C3" s="59"/>
      <c r="D3" s="59"/>
      <c r="E3" s="1"/>
      <c r="F3" s="4" t="s">
        <v>31</v>
      </c>
      <c r="G3" s="4"/>
      <c r="H3" s="4"/>
      <c r="I3" s="4"/>
      <c r="R3" s="194"/>
      <c r="S3" s="196"/>
      <c r="T3" s="197"/>
      <c r="U3" s="196"/>
      <c r="V3" s="198"/>
    </row>
    <row r="4" spans="1:25" ht="15.6" customHeight="1" thickTop="1" thickBot="1" x14ac:dyDescent="0.25">
      <c r="B4" s="184" t="s">
        <v>13</v>
      </c>
      <c r="C4" s="184"/>
      <c r="D4" s="184"/>
      <c r="E4" s="1"/>
      <c r="N4" s="28" t="s">
        <v>36</v>
      </c>
      <c r="O4" s="8" t="s">
        <v>18</v>
      </c>
    </row>
    <row r="5" spans="1:25" ht="29.4" customHeight="1" thickTop="1" x14ac:dyDescent="0.2">
      <c r="B5" s="185" t="s">
        <v>22</v>
      </c>
      <c r="C5" s="186"/>
      <c r="D5" s="187"/>
      <c r="E5" s="188"/>
      <c r="F5" s="189"/>
      <c r="G5" s="189"/>
      <c r="H5" s="189"/>
      <c r="I5" s="189"/>
      <c r="J5" s="190"/>
      <c r="K5" s="22"/>
      <c r="L5" s="22"/>
      <c r="M5" s="7"/>
      <c r="O5" s="185" t="s">
        <v>3</v>
      </c>
      <c r="P5" s="187"/>
      <c r="Q5" s="9"/>
      <c r="R5" s="173" t="s">
        <v>46</v>
      </c>
      <c r="S5" s="174"/>
      <c r="T5" s="191" t="str">
        <f>IF(Q5&gt;0,Q5*5000,"")</f>
        <v/>
      </c>
      <c r="U5" s="192"/>
      <c r="V5" s="193"/>
    </row>
    <row r="6" spans="1:25" ht="29.4" customHeight="1" x14ac:dyDescent="0.2">
      <c r="B6" s="141" t="s">
        <v>23</v>
      </c>
      <c r="C6" s="142"/>
      <c r="D6" s="143"/>
      <c r="E6" s="144"/>
      <c r="F6" s="145"/>
      <c r="G6" s="145"/>
      <c r="H6" s="145"/>
      <c r="I6" s="145"/>
      <c r="J6" s="146"/>
      <c r="K6" s="22"/>
      <c r="L6" s="22"/>
      <c r="M6" s="7"/>
      <c r="O6" s="141" t="s">
        <v>2</v>
      </c>
      <c r="P6" s="143"/>
      <c r="Q6" s="10"/>
      <c r="R6" s="173" t="s">
        <v>47</v>
      </c>
      <c r="S6" s="174"/>
      <c r="T6" s="175" t="str">
        <f>IF(Q6&gt;0,Q6*5500,"")</f>
        <v/>
      </c>
      <c r="U6" s="176"/>
      <c r="V6" s="177"/>
    </row>
    <row r="7" spans="1:25" ht="29.4" customHeight="1" x14ac:dyDescent="0.2">
      <c r="B7" s="178" t="s">
        <v>21</v>
      </c>
      <c r="C7" s="179"/>
      <c r="D7" s="180"/>
      <c r="E7" s="18" t="s">
        <v>9</v>
      </c>
      <c r="F7" s="179"/>
      <c r="G7" s="179"/>
      <c r="H7" s="179"/>
      <c r="I7" s="179"/>
      <c r="J7" s="180"/>
      <c r="K7" s="13"/>
      <c r="L7" s="13"/>
      <c r="M7" s="7"/>
      <c r="O7" s="141" t="s">
        <v>1</v>
      </c>
      <c r="P7" s="143"/>
      <c r="Q7" s="10"/>
      <c r="R7" s="173" t="s">
        <v>48</v>
      </c>
      <c r="S7" s="174"/>
      <c r="T7" s="175" t="str">
        <f>IF(Q7&gt;0,Q7*6000,"")</f>
        <v/>
      </c>
      <c r="U7" s="176"/>
      <c r="V7" s="177"/>
    </row>
    <row r="8" spans="1:25" ht="29.4" customHeight="1" thickBot="1" x14ac:dyDescent="0.25">
      <c r="B8" s="181"/>
      <c r="C8" s="182"/>
      <c r="D8" s="183"/>
      <c r="E8" s="91"/>
      <c r="F8" s="182"/>
      <c r="G8" s="182"/>
      <c r="H8" s="182"/>
      <c r="I8" s="182"/>
      <c r="J8" s="183"/>
      <c r="K8" s="13"/>
      <c r="L8" s="13"/>
      <c r="M8" s="7"/>
      <c r="O8" s="141" t="s">
        <v>0</v>
      </c>
      <c r="P8" s="143"/>
      <c r="Q8" s="11"/>
      <c r="R8" s="173" t="s">
        <v>49</v>
      </c>
      <c r="S8" s="174"/>
      <c r="T8" s="175" t="str">
        <f>IF(Q8&gt;0,Q8*6500,"")</f>
        <v/>
      </c>
      <c r="U8" s="176"/>
      <c r="V8" s="177"/>
      <c r="Y8" s="20"/>
    </row>
    <row r="9" spans="1:25" ht="29.4" customHeight="1" thickTop="1" thickBot="1" x14ac:dyDescent="0.25">
      <c r="B9" s="141" t="s">
        <v>20</v>
      </c>
      <c r="C9" s="142"/>
      <c r="D9" s="143"/>
      <c r="E9" s="144"/>
      <c r="F9" s="145"/>
      <c r="G9" s="145"/>
      <c r="H9" s="145"/>
      <c r="I9" s="145"/>
      <c r="J9" s="146"/>
      <c r="K9" s="22"/>
      <c r="L9" s="22"/>
      <c r="M9" s="7"/>
      <c r="O9" t="s">
        <v>41</v>
      </c>
      <c r="Q9" s="42" t="s">
        <v>42</v>
      </c>
      <c r="R9" s="17"/>
      <c r="S9" s="19" t="s">
        <v>12</v>
      </c>
      <c r="T9" s="147" t="str">
        <f>IF(SUM(T5:V8)&gt;0,SUM(T5:V8),"")</f>
        <v/>
      </c>
      <c r="U9" s="148"/>
      <c r="V9" s="149"/>
    </row>
    <row r="10" spans="1:25" ht="29.4" customHeight="1" thickTop="1" thickBot="1" x14ac:dyDescent="0.25">
      <c r="B10" s="141" t="s">
        <v>29</v>
      </c>
      <c r="C10" s="142"/>
      <c r="D10" s="143"/>
      <c r="E10" s="159"/>
      <c r="F10" s="160"/>
      <c r="G10" s="160"/>
      <c r="H10" s="160"/>
      <c r="I10" s="160"/>
      <c r="J10" s="161"/>
      <c r="K10" s="23"/>
      <c r="L10" s="23"/>
      <c r="M10" s="7"/>
      <c r="R10" s="56" t="s">
        <v>50</v>
      </c>
      <c r="S10" s="56"/>
      <c r="T10" s="56"/>
      <c r="U10" s="56"/>
      <c r="V10" s="56"/>
    </row>
    <row r="11" spans="1:25" ht="3.6" customHeight="1" thickTop="1" x14ac:dyDescent="0.2">
      <c r="B11" s="1"/>
      <c r="C11" s="1"/>
      <c r="D11" s="1"/>
      <c r="E11" s="3"/>
      <c r="F11" s="3"/>
      <c r="G11" s="3"/>
      <c r="H11" s="3"/>
      <c r="I11" s="3"/>
      <c r="J11" s="1"/>
      <c r="K11" s="1"/>
      <c r="L11" s="1"/>
      <c r="M11" s="1"/>
    </row>
    <row r="12" spans="1:25" ht="24" customHeight="1" x14ac:dyDescent="0.2">
      <c r="B12" s="24" t="s">
        <v>11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5" ht="11.4" customHeight="1" x14ac:dyDescent="0.2">
      <c r="B13" s="5"/>
      <c r="C13" s="6"/>
      <c r="D13" s="6"/>
      <c r="E13" s="6"/>
      <c r="F13" s="6"/>
      <c r="G13" s="57" t="s">
        <v>27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6" t="s">
        <v>45</v>
      </c>
      <c r="S13" s="56"/>
      <c r="T13" s="56"/>
      <c r="U13" s="56"/>
      <c r="V13" s="56"/>
    </row>
    <row r="14" spans="1:25" ht="12" customHeight="1" x14ac:dyDescent="0.2">
      <c r="B14" s="12"/>
      <c r="C14" s="12"/>
      <c r="D14" s="31"/>
      <c r="E14" s="32" t="s">
        <v>35</v>
      </c>
      <c r="F14" s="33">
        <f>F15</f>
        <v>45931</v>
      </c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6"/>
      <c r="S14" s="56"/>
      <c r="T14" s="56"/>
      <c r="U14" s="56"/>
      <c r="V14" s="56"/>
    </row>
    <row r="15" spans="1:25" ht="15.6" customHeight="1" x14ac:dyDescent="0.2">
      <c r="A15" s="12"/>
      <c r="B15" s="21" t="s">
        <v>14</v>
      </c>
      <c r="C15" s="12"/>
      <c r="D15" s="34"/>
      <c r="E15" s="34"/>
      <c r="F15" s="35">
        <v>45931</v>
      </c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3"/>
      <c r="S15" s="163"/>
      <c r="T15" s="163"/>
      <c r="U15" s="163"/>
      <c r="V15" s="163"/>
    </row>
    <row r="16" spans="1:25" ht="12.6" customHeight="1" x14ac:dyDescent="0.2">
      <c r="B16" s="164" t="s">
        <v>8</v>
      </c>
      <c r="C16" s="166" t="s">
        <v>7</v>
      </c>
      <c r="D16" s="167"/>
      <c r="E16" s="168"/>
      <c r="F16" s="169" t="s">
        <v>33</v>
      </c>
      <c r="G16" s="171" t="s">
        <v>37</v>
      </c>
      <c r="H16" s="150" t="s">
        <v>34</v>
      </c>
      <c r="I16" s="152"/>
      <c r="J16" s="150" t="s">
        <v>6</v>
      </c>
      <c r="K16" s="151"/>
      <c r="L16" s="152"/>
      <c r="M16" s="150" t="s">
        <v>5</v>
      </c>
      <c r="N16" s="151"/>
      <c r="O16" s="152"/>
      <c r="P16" s="150" t="s">
        <v>38</v>
      </c>
      <c r="Q16" s="152"/>
      <c r="R16" s="82" t="s">
        <v>51</v>
      </c>
      <c r="S16" s="83"/>
      <c r="T16" s="83"/>
      <c r="U16" s="83"/>
      <c r="V16" s="84"/>
    </row>
    <row r="17" spans="2:22" ht="25.2" customHeight="1" x14ac:dyDescent="0.2">
      <c r="B17" s="165"/>
      <c r="C17" s="156" t="s">
        <v>4</v>
      </c>
      <c r="D17" s="157"/>
      <c r="E17" s="158"/>
      <c r="F17" s="170"/>
      <c r="G17" s="172"/>
      <c r="H17" s="153"/>
      <c r="I17" s="155"/>
      <c r="J17" s="153"/>
      <c r="K17" s="154"/>
      <c r="L17" s="155"/>
      <c r="M17" s="153"/>
      <c r="N17" s="154"/>
      <c r="O17" s="155"/>
      <c r="P17" s="153"/>
      <c r="Q17" s="155"/>
      <c r="R17" s="85"/>
      <c r="S17" s="53"/>
      <c r="T17" s="53"/>
      <c r="U17" s="53"/>
      <c r="V17" s="86"/>
    </row>
    <row r="18" spans="2:22" ht="13.8" customHeight="1" x14ac:dyDescent="0.2">
      <c r="B18" s="89" t="s">
        <v>15</v>
      </c>
      <c r="C18" s="138" t="s">
        <v>17</v>
      </c>
      <c r="D18" s="139"/>
      <c r="E18" s="140"/>
      <c r="F18" s="107" t="s">
        <v>39</v>
      </c>
      <c r="G18" s="107" t="s">
        <v>19</v>
      </c>
      <c r="H18" s="109">
        <f>H19</f>
        <v>31778</v>
      </c>
      <c r="I18" s="110"/>
      <c r="J18" s="109">
        <f>J19</f>
        <v>40269</v>
      </c>
      <c r="K18" s="121"/>
      <c r="L18" s="110"/>
      <c r="M18" s="122">
        <f>IF(AND(DATEDIF(J19,$F$15,"Y")&gt;=10,DATEDIF(J19,$F$15,"Y")&lt;20),10,IF(AND(DATEDIF(J19,$F$15,"Y")&gt;=20,DATEDIF(J19,$F$15,"Y")&lt;30),20,IF(AND(DATEDIF(J19,$F$15,"Y")&gt;=30,DATEDIF(J19,$F$15,"Y")&lt;40),30,IF(DATEDIF(J19,$F$15,"Y")&gt;=40,40,"対象外"))))</f>
        <v>10</v>
      </c>
      <c r="N18" s="123"/>
      <c r="O18" s="124"/>
      <c r="P18" s="127"/>
      <c r="Q18" s="128"/>
      <c r="R18" s="85"/>
      <c r="S18" s="53"/>
      <c r="T18" s="53"/>
      <c r="U18" s="53"/>
      <c r="V18" s="86"/>
    </row>
    <row r="19" spans="2:22" ht="34.200000000000003" customHeight="1" thickBot="1" x14ac:dyDescent="0.25">
      <c r="B19" s="90"/>
      <c r="C19" s="131" t="s">
        <v>16</v>
      </c>
      <c r="D19" s="132"/>
      <c r="E19" s="133"/>
      <c r="F19" s="108"/>
      <c r="G19" s="108"/>
      <c r="H19" s="134">
        <v>31778</v>
      </c>
      <c r="I19" s="135"/>
      <c r="J19" s="136">
        <v>40269</v>
      </c>
      <c r="K19" s="55"/>
      <c r="L19" s="137"/>
      <c r="M19" s="125"/>
      <c r="N19" s="54"/>
      <c r="O19" s="126"/>
      <c r="P19" s="129"/>
      <c r="Q19" s="130"/>
      <c r="R19" s="85"/>
      <c r="S19" s="53"/>
      <c r="T19" s="53"/>
      <c r="U19" s="53"/>
      <c r="V19" s="86"/>
    </row>
    <row r="20" spans="2:22" ht="24.6" customHeight="1" thickTop="1" x14ac:dyDescent="0.2">
      <c r="B20" s="111">
        <v>1</v>
      </c>
      <c r="C20" s="43"/>
      <c r="D20" s="44"/>
      <c r="E20" s="44"/>
      <c r="F20" s="112"/>
      <c r="G20" s="113"/>
      <c r="H20" s="114" t="str">
        <f>+IF(H21&gt;0,DATEDIF(H21,$F$15,"Y"),"")</f>
        <v/>
      </c>
      <c r="I20" s="115"/>
      <c r="J20" s="116" t="str">
        <f>+IF(J21&gt;0,J21,"")</f>
        <v/>
      </c>
      <c r="K20" s="117"/>
      <c r="L20" s="118"/>
      <c r="M20" s="45"/>
      <c r="N20" s="46"/>
      <c r="O20" s="47"/>
      <c r="P20" s="119"/>
      <c r="Q20" s="120"/>
      <c r="R20" s="53"/>
      <c r="S20" s="53"/>
      <c r="T20" s="53"/>
      <c r="U20" s="53"/>
      <c r="V20" s="86"/>
    </row>
    <row r="21" spans="2:22" ht="37.200000000000003" customHeight="1" x14ac:dyDescent="0.2">
      <c r="B21" s="91"/>
      <c r="C21" s="30"/>
      <c r="D21" s="27"/>
      <c r="E21" s="27"/>
      <c r="F21" s="92"/>
      <c r="G21" s="93"/>
      <c r="H21" s="96"/>
      <c r="I21" s="97"/>
      <c r="J21" s="96"/>
      <c r="K21" s="98"/>
      <c r="L21" s="97"/>
      <c r="M21" s="39"/>
      <c r="N21" s="40"/>
      <c r="O21" s="41" t="s">
        <v>40</v>
      </c>
      <c r="P21" s="94"/>
      <c r="Q21" s="95"/>
      <c r="R21" s="53"/>
      <c r="S21" s="53"/>
      <c r="T21" s="53"/>
      <c r="U21" s="53"/>
      <c r="V21" s="86"/>
    </row>
    <row r="22" spans="2:22" ht="24.6" customHeight="1" x14ac:dyDescent="0.2">
      <c r="B22" s="64">
        <v>2</v>
      </c>
      <c r="C22" s="29"/>
      <c r="D22" s="26"/>
      <c r="E22" s="26"/>
      <c r="F22" s="66"/>
      <c r="G22" s="68"/>
      <c r="H22" s="70" t="str">
        <f>+IF(H23&gt;0,DATEDIF(H23,$F$15,"Y"),"")</f>
        <v/>
      </c>
      <c r="I22" s="71"/>
      <c r="J22" s="72" t="str">
        <f>+IF(J23&gt;0,J23,"")</f>
        <v/>
      </c>
      <c r="K22" s="73"/>
      <c r="L22" s="74"/>
      <c r="M22" s="36"/>
      <c r="N22" s="37"/>
      <c r="O22" s="38"/>
      <c r="P22" s="75"/>
      <c r="Q22" s="76"/>
      <c r="R22" s="53"/>
      <c r="S22" s="53"/>
      <c r="T22" s="53"/>
      <c r="U22" s="53"/>
      <c r="V22" s="86"/>
    </row>
    <row r="23" spans="2:22" ht="37.200000000000003" customHeight="1" x14ac:dyDescent="0.2">
      <c r="B23" s="91"/>
      <c r="C23" s="30"/>
      <c r="D23" s="27"/>
      <c r="E23" s="27"/>
      <c r="F23" s="92"/>
      <c r="G23" s="93"/>
      <c r="H23" s="96"/>
      <c r="I23" s="97"/>
      <c r="J23" s="96"/>
      <c r="K23" s="98"/>
      <c r="L23" s="97"/>
      <c r="M23" s="39"/>
      <c r="N23" s="40"/>
      <c r="O23" s="41" t="s">
        <v>40</v>
      </c>
      <c r="P23" s="94"/>
      <c r="Q23" s="95"/>
      <c r="R23" s="53"/>
      <c r="S23" s="53"/>
      <c r="T23" s="53"/>
      <c r="U23" s="53"/>
      <c r="V23" s="86"/>
    </row>
    <row r="24" spans="2:22" ht="24.6" customHeight="1" x14ac:dyDescent="0.2">
      <c r="B24" s="64">
        <v>3</v>
      </c>
      <c r="C24" s="29"/>
      <c r="D24" s="26"/>
      <c r="E24" s="26"/>
      <c r="F24" s="66"/>
      <c r="G24" s="68"/>
      <c r="H24" s="70" t="str">
        <f>+IF(H25&gt;0,DATEDIF(H25,$F$15,"Y"),"")</f>
        <v/>
      </c>
      <c r="I24" s="71"/>
      <c r="J24" s="72" t="str">
        <f>+IF(J25&gt;0,J25,"")</f>
        <v/>
      </c>
      <c r="K24" s="73"/>
      <c r="L24" s="74"/>
      <c r="M24" s="36"/>
      <c r="N24" s="37"/>
      <c r="O24" s="38"/>
      <c r="P24" s="75"/>
      <c r="Q24" s="76"/>
      <c r="R24" s="53"/>
      <c r="S24" s="53"/>
      <c r="T24" s="53"/>
      <c r="U24" s="53"/>
      <c r="V24" s="86"/>
    </row>
    <row r="25" spans="2:22" ht="37.200000000000003" customHeight="1" x14ac:dyDescent="0.2">
      <c r="B25" s="91"/>
      <c r="C25" s="30"/>
      <c r="D25" s="27"/>
      <c r="E25" s="27"/>
      <c r="F25" s="92"/>
      <c r="G25" s="93"/>
      <c r="H25" s="96"/>
      <c r="I25" s="97"/>
      <c r="J25" s="96"/>
      <c r="K25" s="98"/>
      <c r="L25" s="97"/>
      <c r="M25" s="39"/>
      <c r="N25" s="40"/>
      <c r="O25" s="41" t="s">
        <v>40</v>
      </c>
      <c r="P25" s="94"/>
      <c r="Q25" s="95"/>
      <c r="R25" s="53"/>
      <c r="S25" s="53"/>
      <c r="T25" s="53"/>
      <c r="U25" s="53"/>
      <c r="V25" s="86"/>
    </row>
    <row r="26" spans="2:22" ht="24.6" customHeight="1" x14ac:dyDescent="0.2">
      <c r="B26" s="64">
        <v>4</v>
      </c>
      <c r="C26" s="29"/>
      <c r="D26" s="26"/>
      <c r="E26" s="26"/>
      <c r="F26" s="66"/>
      <c r="G26" s="68"/>
      <c r="H26" s="70" t="str">
        <f>+IF(H27&gt;0,DATEDIF(H27,$F$15,"Y"),"")</f>
        <v/>
      </c>
      <c r="I26" s="71"/>
      <c r="J26" s="72" t="str">
        <f>+IF(J27&gt;0,J27,"")</f>
        <v/>
      </c>
      <c r="K26" s="73"/>
      <c r="L26" s="74"/>
      <c r="M26" s="36"/>
      <c r="N26" s="37"/>
      <c r="O26" s="38"/>
      <c r="P26" s="75"/>
      <c r="Q26" s="76"/>
      <c r="R26" s="53"/>
      <c r="S26" s="53"/>
      <c r="T26" s="53"/>
      <c r="U26" s="53"/>
      <c r="V26" s="86"/>
    </row>
    <row r="27" spans="2:22" ht="37.200000000000003" customHeight="1" x14ac:dyDescent="0.2">
      <c r="B27" s="91"/>
      <c r="C27" s="30"/>
      <c r="D27" s="27"/>
      <c r="E27" s="27"/>
      <c r="F27" s="92"/>
      <c r="G27" s="93"/>
      <c r="H27" s="96"/>
      <c r="I27" s="97"/>
      <c r="J27" s="96"/>
      <c r="K27" s="98"/>
      <c r="L27" s="97"/>
      <c r="M27" s="39"/>
      <c r="N27" s="40"/>
      <c r="O27" s="41" t="s">
        <v>40</v>
      </c>
      <c r="P27" s="94"/>
      <c r="Q27" s="95"/>
      <c r="R27" s="53"/>
      <c r="S27" s="53"/>
      <c r="T27" s="53"/>
      <c r="U27" s="53"/>
      <c r="V27" s="86"/>
    </row>
    <row r="28" spans="2:22" ht="24.6" customHeight="1" x14ac:dyDescent="0.2">
      <c r="B28" s="64">
        <v>5</v>
      </c>
      <c r="C28" s="29"/>
      <c r="D28" s="26"/>
      <c r="E28" s="26"/>
      <c r="F28" s="66"/>
      <c r="G28" s="68"/>
      <c r="H28" s="70" t="str">
        <f>+IF(H29&gt;0,DATEDIF(H29,$F$15,"Y"),"")</f>
        <v/>
      </c>
      <c r="I28" s="71"/>
      <c r="J28" s="72" t="str">
        <f>+IF(J29&gt;0,J29,"")</f>
        <v/>
      </c>
      <c r="K28" s="73"/>
      <c r="L28" s="74"/>
      <c r="M28" s="36"/>
      <c r="N28" s="37"/>
      <c r="O28" s="38"/>
      <c r="P28" s="75"/>
      <c r="Q28" s="76"/>
      <c r="R28" s="53"/>
      <c r="S28" s="53"/>
      <c r="T28" s="53"/>
      <c r="U28" s="53"/>
      <c r="V28" s="86"/>
    </row>
    <row r="29" spans="2:22" ht="37.200000000000003" customHeight="1" thickBot="1" x14ac:dyDescent="0.25">
      <c r="B29" s="65"/>
      <c r="C29" s="48"/>
      <c r="D29" s="49"/>
      <c r="E29" s="49"/>
      <c r="F29" s="67"/>
      <c r="G29" s="69"/>
      <c r="H29" s="79"/>
      <c r="I29" s="80"/>
      <c r="J29" s="79"/>
      <c r="K29" s="81"/>
      <c r="L29" s="80"/>
      <c r="M29" s="50"/>
      <c r="N29" s="51"/>
      <c r="O29" s="52" t="s">
        <v>40</v>
      </c>
      <c r="P29" s="77"/>
      <c r="Q29" s="78"/>
      <c r="R29" s="87"/>
      <c r="S29" s="87"/>
      <c r="T29" s="87"/>
      <c r="U29" s="87"/>
      <c r="V29" s="88"/>
    </row>
    <row r="30" spans="2:22" ht="3" customHeight="1" thickTop="1" thickBot="1" x14ac:dyDescent="0.25">
      <c r="B30" s="13"/>
      <c r="C30" s="14"/>
      <c r="D30" s="14"/>
      <c r="E30" s="14"/>
      <c r="F30" s="14"/>
      <c r="G30" s="14"/>
      <c r="H30" s="14"/>
      <c r="I30" s="14"/>
      <c r="J30" s="15"/>
      <c r="K30" s="15"/>
      <c r="L30" s="15"/>
      <c r="M30" s="15"/>
      <c r="N30" s="15"/>
      <c r="O30" s="15"/>
      <c r="P30" s="6"/>
      <c r="Q30" s="6"/>
      <c r="R30" s="14"/>
      <c r="S30" s="14"/>
      <c r="T30" s="14"/>
      <c r="U30" s="14"/>
      <c r="V30" s="14"/>
    </row>
    <row r="31" spans="2:22" ht="13.8" customHeight="1" thickTop="1" x14ac:dyDescent="0.2">
      <c r="B31" s="99"/>
      <c r="C31" s="100"/>
      <c r="D31" s="105" t="s">
        <v>32</v>
      </c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U31" s="60">
        <v>1</v>
      </c>
      <c r="V31" s="63" t="s">
        <v>26</v>
      </c>
    </row>
    <row r="32" spans="2:22" ht="13.2" customHeight="1" x14ac:dyDescent="0.2">
      <c r="B32" s="101"/>
      <c r="C32" s="102"/>
      <c r="D32" s="105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U32" s="61"/>
      <c r="V32" s="63"/>
    </row>
    <row r="33" spans="1:25" ht="13.8" customHeight="1" thickBot="1" x14ac:dyDescent="0.25">
      <c r="B33" s="103"/>
      <c r="C33" s="104"/>
      <c r="D33" s="105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U33" s="62"/>
      <c r="V33" s="63"/>
    </row>
    <row r="34" spans="1:25" s="16" customFormat="1" ht="24.6" customHeight="1" thickTop="1" thickBot="1" x14ac:dyDescent="0.25">
      <c r="A34" s="58" t="s">
        <v>43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</row>
    <row r="35" spans="1:25" ht="19.8" customHeight="1" thickTop="1" x14ac:dyDescent="0.2">
      <c r="B35" s="59" t="s">
        <v>30</v>
      </c>
      <c r="C35" s="59"/>
      <c r="D35" s="59"/>
      <c r="F35" s="4" t="s">
        <v>24</v>
      </c>
      <c r="G35" s="4"/>
      <c r="H35" s="4"/>
      <c r="I35" s="4"/>
      <c r="K35" s="4" t="s">
        <v>25</v>
      </c>
      <c r="N35" s="2"/>
      <c r="O35" s="1"/>
      <c r="Q35" s="1"/>
      <c r="R35" s="194" t="s">
        <v>44</v>
      </c>
      <c r="S35" s="195"/>
      <c r="T35" s="197" t="s">
        <v>28</v>
      </c>
      <c r="U35" s="195"/>
      <c r="V35" s="198" t="s">
        <v>10</v>
      </c>
    </row>
    <row r="36" spans="1:25" ht="19.8" customHeight="1" thickBot="1" x14ac:dyDescent="0.25">
      <c r="B36" s="59"/>
      <c r="C36" s="59"/>
      <c r="D36" s="59"/>
      <c r="E36" s="1"/>
      <c r="F36" s="4" t="s">
        <v>31</v>
      </c>
      <c r="G36" s="4"/>
      <c r="H36" s="4"/>
      <c r="I36" s="4"/>
      <c r="R36" s="194"/>
      <c r="S36" s="196"/>
      <c r="T36" s="197"/>
      <c r="U36" s="196"/>
      <c r="V36" s="198"/>
    </row>
    <row r="37" spans="1:25" ht="15.6" customHeight="1" thickTop="1" thickBot="1" x14ac:dyDescent="0.25">
      <c r="B37" s="184" t="s">
        <v>13</v>
      </c>
      <c r="C37" s="184"/>
      <c r="D37" s="184"/>
      <c r="E37" s="1"/>
      <c r="N37" s="28" t="s">
        <v>36</v>
      </c>
      <c r="O37" s="8" t="s">
        <v>18</v>
      </c>
    </row>
    <row r="38" spans="1:25" ht="29.4" customHeight="1" thickTop="1" x14ac:dyDescent="0.2">
      <c r="B38" s="185" t="s">
        <v>22</v>
      </c>
      <c r="C38" s="186"/>
      <c r="D38" s="187"/>
      <c r="E38" s="188"/>
      <c r="F38" s="189"/>
      <c r="G38" s="189"/>
      <c r="H38" s="189"/>
      <c r="I38" s="189"/>
      <c r="J38" s="190"/>
      <c r="K38" s="22"/>
      <c r="L38" s="22"/>
      <c r="M38" s="7"/>
      <c r="O38" s="185" t="s">
        <v>3</v>
      </c>
      <c r="P38" s="187"/>
      <c r="Q38" s="9"/>
      <c r="R38" s="173" t="s">
        <v>46</v>
      </c>
      <c r="S38" s="174"/>
      <c r="T38" s="191" t="str">
        <f>IF(Q38&gt;0,Q38*5000,"")</f>
        <v/>
      </c>
      <c r="U38" s="192"/>
      <c r="V38" s="193"/>
    </row>
    <row r="39" spans="1:25" ht="29.4" customHeight="1" x14ac:dyDescent="0.2">
      <c r="B39" s="141" t="s">
        <v>23</v>
      </c>
      <c r="C39" s="142"/>
      <c r="D39" s="143"/>
      <c r="E39" s="144"/>
      <c r="F39" s="145"/>
      <c r="G39" s="145"/>
      <c r="H39" s="145"/>
      <c r="I39" s="145"/>
      <c r="J39" s="146"/>
      <c r="K39" s="22"/>
      <c r="L39" s="22"/>
      <c r="M39" s="7"/>
      <c r="O39" s="141" t="s">
        <v>2</v>
      </c>
      <c r="P39" s="143"/>
      <c r="Q39" s="10"/>
      <c r="R39" s="173" t="s">
        <v>47</v>
      </c>
      <c r="S39" s="174"/>
      <c r="T39" s="175" t="str">
        <f>IF(Q39&gt;0,Q39*5500,"")</f>
        <v/>
      </c>
      <c r="U39" s="176"/>
      <c r="V39" s="177"/>
    </row>
    <row r="40" spans="1:25" ht="29.4" customHeight="1" x14ac:dyDescent="0.2">
      <c r="B40" s="178" t="s">
        <v>21</v>
      </c>
      <c r="C40" s="179"/>
      <c r="D40" s="180"/>
      <c r="E40" s="18" t="s">
        <v>9</v>
      </c>
      <c r="F40" s="179"/>
      <c r="G40" s="179"/>
      <c r="H40" s="179"/>
      <c r="I40" s="179"/>
      <c r="J40" s="180"/>
      <c r="K40" s="13"/>
      <c r="L40" s="13"/>
      <c r="M40" s="7"/>
      <c r="O40" s="141" t="s">
        <v>1</v>
      </c>
      <c r="P40" s="143"/>
      <c r="Q40" s="10"/>
      <c r="R40" s="173" t="s">
        <v>48</v>
      </c>
      <c r="S40" s="174"/>
      <c r="T40" s="175" t="str">
        <f>IF(Q40&gt;0,Q40*6000,"")</f>
        <v/>
      </c>
      <c r="U40" s="176"/>
      <c r="V40" s="177"/>
    </row>
    <row r="41" spans="1:25" ht="29.4" customHeight="1" thickBot="1" x14ac:dyDescent="0.25">
      <c r="B41" s="181"/>
      <c r="C41" s="182"/>
      <c r="D41" s="183"/>
      <c r="E41" s="91"/>
      <c r="F41" s="182"/>
      <c r="G41" s="182"/>
      <c r="H41" s="182"/>
      <c r="I41" s="182"/>
      <c r="J41" s="183"/>
      <c r="K41" s="13"/>
      <c r="L41" s="13"/>
      <c r="M41" s="7"/>
      <c r="O41" s="141" t="s">
        <v>0</v>
      </c>
      <c r="P41" s="143"/>
      <c r="Q41" s="11"/>
      <c r="R41" s="173" t="s">
        <v>49</v>
      </c>
      <c r="S41" s="174"/>
      <c r="T41" s="175" t="str">
        <f>IF(Q41&gt;0,Q41*6500,"")</f>
        <v/>
      </c>
      <c r="U41" s="176"/>
      <c r="V41" s="177"/>
      <c r="Y41" s="20"/>
    </row>
    <row r="42" spans="1:25" ht="29.4" customHeight="1" thickTop="1" thickBot="1" x14ac:dyDescent="0.25">
      <c r="B42" s="141" t="s">
        <v>20</v>
      </c>
      <c r="C42" s="142"/>
      <c r="D42" s="143"/>
      <c r="E42" s="144"/>
      <c r="F42" s="145"/>
      <c r="G42" s="145"/>
      <c r="H42" s="145"/>
      <c r="I42" s="145"/>
      <c r="J42" s="146"/>
      <c r="K42" s="22"/>
      <c r="L42" s="22"/>
      <c r="M42" s="7"/>
      <c r="O42" t="s">
        <v>41</v>
      </c>
      <c r="Q42" s="42" t="s">
        <v>42</v>
      </c>
      <c r="R42" s="17"/>
      <c r="S42" s="19" t="s">
        <v>12</v>
      </c>
      <c r="T42" s="147" t="str">
        <f>IF(SUM(T38:V41)&gt;0,SUM(T38:V41),"")</f>
        <v/>
      </c>
      <c r="U42" s="148"/>
      <c r="V42" s="149"/>
    </row>
    <row r="43" spans="1:25" ht="29.4" customHeight="1" thickTop="1" thickBot="1" x14ac:dyDescent="0.25">
      <c r="B43" s="141" t="s">
        <v>29</v>
      </c>
      <c r="C43" s="142"/>
      <c r="D43" s="143"/>
      <c r="E43" s="159"/>
      <c r="F43" s="160"/>
      <c r="G43" s="160"/>
      <c r="H43" s="160"/>
      <c r="I43" s="160"/>
      <c r="J43" s="161"/>
      <c r="K43" s="23"/>
      <c r="L43" s="23"/>
      <c r="M43" s="7"/>
      <c r="R43" s="56" t="s">
        <v>50</v>
      </c>
      <c r="S43" s="56"/>
      <c r="T43" s="56"/>
      <c r="U43" s="56"/>
      <c r="V43" s="56"/>
    </row>
    <row r="44" spans="1:25" ht="3.6" customHeight="1" thickTop="1" x14ac:dyDescent="0.2">
      <c r="B44" s="1"/>
      <c r="C44" s="1"/>
      <c r="D44" s="1"/>
      <c r="E44" s="3"/>
      <c r="F44" s="3"/>
      <c r="G44" s="3"/>
      <c r="H44" s="3"/>
      <c r="I44" s="3"/>
      <c r="J44" s="1"/>
      <c r="K44" s="1"/>
      <c r="L44" s="1"/>
      <c r="M44" s="1"/>
    </row>
    <row r="45" spans="1:25" ht="24" customHeight="1" x14ac:dyDescent="0.2">
      <c r="B45" s="24" t="s">
        <v>11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5" ht="11.4" customHeight="1" x14ac:dyDescent="0.2">
      <c r="B46" s="5"/>
      <c r="C46" s="6"/>
      <c r="D46" s="6"/>
      <c r="E46" s="6"/>
      <c r="F46" s="6"/>
      <c r="G46" s="57" t="s">
        <v>27</v>
      </c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6" t="s">
        <v>45</v>
      </c>
      <c r="S46" s="56"/>
      <c r="T46" s="56"/>
      <c r="U46" s="56"/>
      <c r="V46" s="56"/>
    </row>
    <row r="47" spans="1:25" ht="12" customHeight="1" x14ac:dyDescent="0.2">
      <c r="B47" s="12"/>
      <c r="C47" s="12"/>
      <c r="D47" s="31"/>
      <c r="E47" s="32" t="s">
        <v>35</v>
      </c>
      <c r="F47" s="33">
        <f>F48</f>
        <v>45931</v>
      </c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6"/>
      <c r="S47" s="56"/>
      <c r="T47" s="56"/>
      <c r="U47" s="56"/>
      <c r="V47" s="56"/>
    </row>
    <row r="48" spans="1:25" ht="15.6" customHeight="1" x14ac:dyDescent="0.2">
      <c r="A48" s="12"/>
      <c r="B48" s="21" t="s">
        <v>14</v>
      </c>
      <c r="C48" s="12"/>
      <c r="D48" s="34"/>
      <c r="E48" s="34"/>
      <c r="F48" s="35">
        <v>45931</v>
      </c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3"/>
      <c r="S48" s="163"/>
      <c r="T48" s="163"/>
      <c r="U48" s="163"/>
      <c r="V48" s="163"/>
    </row>
    <row r="49" spans="2:22" ht="12.6" customHeight="1" x14ac:dyDescent="0.2">
      <c r="B49" s="164" t="s">
        <v>8</v>
      </c>
      <c r="C49" s="166" t="s">
        <v>7</v>
      </c>
      <c r="D49" s="167"/>
      <c r="E49" s="168"/>
      <c r="F49" s="169" t="s">
        <v>33</v>
      </c>
      <c r="G49" s="171" t="s">
        <v>37</v>
      </c>
      <c r="H49" s="150" t="s">
        <v>34</v>
      </c>
      <c r="I49" s="152"/>
      <c r="J49" s="150" t="s">
        <v>6</v>
      </c>
      <c r="K49" s="151"/>
      <c r="L49" s="152"/>
      <c r="M49" s="150" t="s">
        <v>5</v>
      </c>
      <c r="N49" s="151"/>
      <c r="O49" s="152"/>
      <c r="P49" s="150" t="s">
        <v>38</v>
      </c>
      <c r="Q49" s="152"/>
      <c r="R49" s="82" t="s">
        <v>51</v>
      </c>
      <c r="S49" s="83"/>
      <c r="T49" s="83"/>
      <c r="U49" s="83"/>
      <c r="V49" s="84"/>
    </row>
    <row r="50" spans="2:22" ht="25.2" customHeight="1" x14ac:dyDescent="0.2">
      <c r="B50" s="165"/>
      <c r="C50" s="156" t="s">
        <v>4</v>
      </c>
      <c r="D50" s="157"/>
      <c r="E50" s="158"/>
      <c r="F50" s="170"/>
      <c r="G50" s="172"/>
      <c r="H50" s="153"/>
      <c r="I50" s="155"/>
      <c r="J50" s="153"/>
      <c r="K50" s="154"/>
      <c r="L50" s="155"/>
      <c r="M50" s="153"/>
      <c r="N50" s="154"/>
      <c r="O50" s="155"/>
      <c r="P50" s="153"/>
      <c r="Q50" s="155"/>
      <c r="R50" s="85"/>
      <c r="S50" s="53"/>
      <c r="T50" s="53"/>
      <c r="U50" s="53"/>
      <c r="V50" s="86"/>
    </row>
    <row r="51" spans="2:22" ht="13.8" customHeight="1" x14ac:dyDescent="0.2">
      <c r="B51" s="89" t="s">
        <v>15</v>
      </c>
      <c r="C51" s="138" t="s">
        <v>17</v>
      </c>
      <c r="D51" s="139"/>
      <c r="E51" s="140"/>
      <c r="F51" s="107" t="s">
        <v>39</v>
      </c>
      <c r="G51" s="107" t="s">
        <v>19</v>
      </c>
      <c r="H51" s="109">
        <f>H52</f>
        <v>31778</v>
      </c>
      <c r="I51" s="110"/>
      <c r="J51" s="109">
        <f>J52</f>
        <v>40269</v>
      </c>
      <c r="K51" s="121"/>
      <c r="L51" s="110"/>
      <c r="M51" s="122">
        <f>IF(AND(DATEDIF(J52,$F$15,"Y")&gt;=10,DATEDIF(J52,$F$15,"Y")&lt;20),10,IF(AND(DATEDIF(J52,$F$15,"Y")&gt;=20,DATEDIF(J52,$F$15,"Y")&lt;30),20,IF(AND(DATEDIF(J52,$F$15,"Y")&gt;=30,DATEDIF(J52,$F$15,"Y")&lt;40),30,IF(DATEDIF(J52,$F$15,"Y")&gt;=40,40,"対象外"))))</f>
        <v>10</v>
      </c>
      <c r="N51" s="123"/>
      <c r="O51" s="124"/>
      <c r="P51" s="127"/>
      <c r="Q51" s="128"/>
      <c r="R51" s="85"/>
      <c r="S51" s="53"/>
      <c r="T51" s="53"/>
      <c r="U51" s="53"/>
      <c r="V51" s="86"/>
    </row>
    <row r="52" spans="2:22" ht="34.200000000000003" customHeight="1" thickBot="1" x14ac:dyDescent="0.25">
      <c r="B52" s="90"/>
      <c r="C52" s="131" t="s">
        <v>16</v>
      </c>
      <c r="D52" s="132"/>
      <c r="E52" s="133"/>
      <c r="F52" s="108"/>
      <c r="G52" s="108"/>
      <c r="H52" s="134">
        <v>31778</v>
      </c>
      <c r="I52" s="135"/>
      <c r="J52" s="136">
        <v>40269</v>
      </c>
      <c r="K52" s="55"/>
      <c r="L52" s="137"/>
      <c r="M52" s="125"/>
      <c r="N52" s="54"/>
      <c r="O52" s="126"/>
      <c r="P52" s="129"/>
      <c r="Q52" s="130"/>
      <c r="R52" s="85"/>
      <c r="S52" s="53"/>
      <c r="T52" s="53"/>
      <c r="U52" s="53"/>
      <c r="V52" s="86"/>
    </row>
    <row r="53" spans="2:22" ht="24.6" customHeight="1" thickTop="1" x14ac:dyDescent="0.2">
      <c r="B53" s="111">
        <v>1</v>
      </c>
      <c r="C53" s="43"/>
      <c r="D53" s="44"/>
      <c r="E53" s="44"/>
      <c r="F53" s="112"/>
      <c r="G53" s="113"/>
      <c r="H53" s="114" t="str">
        <f>+IF(H54&gt;0,DATEDIF(H54,$F$15,"Y"),"")</f>
        <v/>
      </c>
      <c r="I53" s="115"/>
      <c r="J53" s="116" t="str">
        <f>+IF(J54&gt;0,J54,"")</f>
        <v/>
      </c>
      <c r="K53" s="117"/>
      <c r="L53" s="118"/>
      <c r="M53" s="45"/>
      <c r="N53" s="46"/>
      <c r="O53" s="47"/>
      <c r="P53" s="119"/>
      <c r="Q53" s="120"/>
      <c r="R53" s="53"/>
      <c r="S53" s="53"/>
      <c r="T53" s="53"/>
      <c r="U53" s="53"/>
      <c r="V53" s="86"/>
    </row>
    <row r="54" spans="2:22" ht="37.200000000000003" customHeight="1" x14ac:dyDescent="0.2">
      <c r="B54" s="91"/>
      <c r="C54" s="30"/>
      <c r="D54" s="27"/>
      <c r="E54" s="27"/>
      <c r="F54" s="92"/>
      <c r="G54" s="93"/>
      <c r="H54" s="96"/>
      <c r="I54" s="97"/>
      <c r="J54" s="96"/>
      <c r="K54" s="98"/>
      <c r="L54" s="97"/>
      <c r="M54" s="39"/>
      <c r="N54" s="40"/>
      <c r="O54" s="41" t="s">
        <v>40</v>
      </c>
      <c r="P54" s="94"/>
      <c r="Q54" s="95"/>
      <c r="R54" s="53"/>
      <c r="S54" s="53"/>
      <c r="T54" s="53"/>
      <c r="U54" s="53"/>
      <c r="V54" s="86"/>
    </row>
    <row r="55" spans="2:22" ht="24.6" customHeight="1" x14ac:dyDescent="0.2">
      <c r="B55" s="64">
        <v>2</v>
      </c>
      <c r="C55" s="29"/>
      <c r="D55" s="26"/>
      <c r="E55" s="26"/>
      <c r="F55" s="66"/>
      <c r="G55" s="68"/>
      <c r="H55" s="70" t="str">
        <f>+IF(H56&gt;0,DATEDIF(H56,$F$15,"Y"),"")</f>
        <v/>
      </c>
      <c r="I55" s="71"/>
      <c r="J55" s="72" t="str">
        <f>+IF(J56&gt;0,J56,"")</f>
        <v/>
      </c>
      <c r="K55" s="73"/>
      <c r="L55" s="74"/>
      <c r="M55" s="36"/>
      <c r="N55" s="37"/>
      <c r="O55" s="38"/>
      <c r="P55" s="75"/>
      <c r="Q55" s="76"/>
      <c r="R55" s="53"/>
      <c r="S55" s="53"/>
      <c r="T55" s="53"/>
      <c r="U55" s="53"/>
      <c r="V55" s="86"/>
    </row>
    <row r="56" spans="2:22" ht="37.200000000000003" customHeight="1" x14ac:dyDescent="0.2">
      <c r="B56" s="91"/>
      <c r="C56" s="30"/>
      <c r="D56" s="27"/>
      <c r="E56" s="27"/>
      <c r="F56" s="92"/>
      <c r="G56" s="93"/>
      <c r="H56" s="96"/>
      <c r="I56" s="97"/>
      <c r="J56" s="96"/>
      <c r="K56" s="98"/>
      <c r="L56" s="97"/>
      <c r="M56" s="39"/>
      <c r="N56" s="40"/>
      <c r="O56" s="41" t="s">
        <v>40</v>
      </c>
      <c r="P56" s="94"/>
      <c r="Q56" s="95"/>
      <c r="R56" s="53"/>
      <c r="S56" s="53"/>
      <c r="T56" s="53"/>
      <c r="U56" s="53"/>
      <c r="V56" s="86"/>
    </row>
    <row r="57" spans="2:22" ht="24.6" customHeight="1" x14ac:dyDescent="0.2">
      <c r="B57" s="64">
        <v>3</v>
      </c>
      <c r="C57" s="29"/>
      <c r="D57" s="26"/>
      <c r="E57" s="26"/>
      <c r="F57" s="66"/>
      <c r="G57" s="68"/>
      <c r="H57" s="70" t="str">
        <f>+IF(H58&gt;0,DATEDIF(H58,$F$15,"Y"),"")</f>
        <v/>
      </c>
      <c r="I57" s="71"/>
      <c r="J57" s="72" t="str">
        <f>+IF(J58&gt;0,J58,"")</f>
        <v/>
      </c>
      <c r="K57" s="73"/>
      <c r="L57" s="74"/>
      <c r="M57" s="36"/>
      <c r="N57" s="37"/>
      <c r="O57" s="38"/>
      <c r="P57" s="75"/>
      <c r="Q57" s="76"/>
      <c r="R57" s="53"/>
      <c r="S57" s="53"/>
      <c r="T57" s="53"/>
      <c r="U57" s="53"/>
      <c r="V57" s="86"/>
    </row>
    <row r="58" spans="2:22" ht="37.200000000000003" customHeight="1" x14ac:dyDescent="0.2">
      <c r="B58" s="91"/>
      <c r="C58" s="30"/>
      <c r="D58" s="27"/>
      <c r="E58" s="27"/>
      <c r="F58" s="92"/>
      <c r="G58" s="93"/>
      <c r="H58" s="96"/>
      <c r="I58" s="97"/>
      <c r="J58" s="96"/>
      <c r="K58" s="98"/>
      <c r="L58" s="97"/>
      <c r="M58" s="39"/>
      <c r="N58" s="40"/>
      <c r="O58" s="41" t="s">
        <v>40</v>
      </c>
      <c r="P58" s="94"/>
      <c r="Q58" s="95"/>
      <c r="R58" s="53"/>
      <c r="S58" s="53"/>
      <c r="T58" s="53"/>
      <c r="U58" s="53"/>
      <c r="V58" s="86"/>
    </row>
    <row r="59" spans="2:22" ht="24.6" customHeight="1" x14ac:dyDescent="0.2">
      <c r="B59" s="64">
        <v>4</v>
      </c>
      <c r="C59" s="29"/>
      <c r="D59" s="26"/>
      <c r="E59" s="26"/>
      <c r="F59" s="66"/>
      <c r="G59" s="68"/>
      <c r="H59" s="70" t="str">
        <f>+IF(H60&gt;0,DATEDIF(H60,$F$15,"Y"),"")</f>
        <v/>
      </c>
      <c r="I59" s="71"/>
      <c r="J59" s="72" t="str">
        <f>+IF(J60&gt;0,J60,"")</f>
        <v/>
      </c>
      <c r="K59" s="73"/>
      <c r="L59" s="74"/>
      <c r="M59" s="36"/>
      <c r="N59" s="37"/>
      <c r="O59" s="38"/>
      <c r="P59" s="75"/>
      <c r="Q59" s="76"/>
      <c r="R59" s="53"/>
      <c r="S59" s="53"/>
      <c r="T59" s="53"/>
      <c r="U59" s="53"/>
      <c r="V59" s="86"/>
    </row>
    <row r="60" spans="2:22" ht="37.200000000000003" customHeight="1" x14ac:dyDescent="0.2">
      <c r="B60" s="91"/>
      <c r="C60" s="30"/>
      <c r="D60" s="27"/>
      <c r="E60" s="27"/>
      <c r="F60" s="92"/>
      <c r="G60" s="93"/>
      <c r="H60" s="96"/>
      <c r="I60" s="97"/>
      <c r="J60" s="96"/>
      <c r="K60" s="98"/>
      <c r="L60" s="97"/>
      <c r="M60" s="39"/>
      <c r="N60" s="40"/>
      <c r="O60" s="41" t="s">
        <v>40</v>
      </c>
      <c r="P60" s="94"/>
      <c r="Q60" s="95"/>
      <c r="R60" s="53"/>
      <c r="S60" s="53"/>
      <c r="T60" s="53"/>
      <c r="U60" s="53"/>
      <c r="V60" s="86"/>
    </row>
    <row r="61" spans="2:22" ht="24.6" customHeight="1" x14ac:dyDescent="0.2">
      <c r="B61" s="64">
        <v>5</v>
      </c>
      <c r="C61" s="29"/>
      <c r="D61" s="26"/>
      <c r="E61" s="26"/>
      <c r="F61" s="66"/>
      <c r="G61" s="68"/>
      <c r="H61" s="70" t="str">
        <f>+IF(H62&gt;0,DATEDIF(H62,$F$15,"Y"),"")</f>
        <v/>
      </c>
      <c r="I61" s="71"/>
      <c r="J61" s="72" t="str">
        <f>+IF(J62&gt;0,J62,"")</f>
        <v/>
      </c>
      <c r="K61" s="73"/>
      <c r="L61" s="74"/>
      <c r="M61" s="36"/>
      <c r="N61" s="37"/>
      <c r="O61" s="38"/>
      <c r="P61" s="75"/>
      <c r="Q61" s="76"/>
      <c r="R61" s="53"/>
      <c r="S61" s="53"/>
      <c r="T61" s="53"/>
      <c r="U61" s="53"/>
      <c r="V61" s="86"/>
    </row>
    <row r="62" spans="2:22" ht="37.200000000000003" customHeight="1" thickBot="1" x14ac:dyDescent="0.25">
      <c r="B62" s="65"/>
      <c r="C62" s="48"/>
      <c r="D62" s="49"/>
      <c r="E62" s="49"/>
      <c r="F62" s="67"/>
      <c r="G62" s="69"/>
      <c r="H62" s="79"/>
      <c r="I62" s="80"/>
      <c r="J62" s="79"/>
      <c r="K62" s="81"/>
      <c r="L62" s="80"/>
      <c r="M62" s="50"/>
      <c r="N62" s="51"/>
      <c r="O62" s="52" t="s">
        <v>40</v>
      </c>
      <c r="P62" s="77"/>
      <c r="Q62" s="78"/>
      <c r="R62" s="87"/>
      <c r="S62" s="87"/>
      <c r="T62" s="87"/>
      <c r="U62" s="87"/>
      <c r="V62" s="88"/>
    </row>
    <row r="63" spans="2:22" ht="3" customHeight="1" thickTop="1" thickBot="1" x14ac:dyDescent="0.25">
      <c r="B63" s="13"/>
      <c r="C63" s="14"/>
      <c r="D63" s="14"/>
      <c r="E63" s="14"/>
      <c r="F63" s="14"/>
      <c r="G63" s="14"/>
      <c r="H63" s="14"/>
      <c r="I63" s="14"/>
      <c r="J63" s="15"/>
      <c r="K63" s="15"/>
      <c r="L63" s="15"/>
      <c r="M63" s="15"/>
      <c r="N63" s="15"/>
      <c r="O63" s="15"/>
      <c r="P63" s="6"/>
      <c r="Q63" s="6"/>
      <c r="R63" s="14"/>
      <c r="S63" s="14"/>
      <c r="T63" s="14"/>
      <c r="U63" s="14"/>
      <c r="V63" s="14"/>
    </row>
    <row r="64" spans="2:22" ht="13.8" customHeight="1" thickTop="1" x14ac:dyDescent="0.2">
      <c r="B64" s="99"/>
      <c r="C64" s="100"/>
      <c r="D64" s="105" t="s">
        <v>32</v>
      </c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U64" s="60">
        <v>2</v>
      </c>
      <c r="V64" s="63" t="s">
        <v>26</v>
      </c>
    </row>
    <row r="65" spans="1:25" ht="13.2" customHeight="1" x14ac:dyDescent="0.2">
      <c r="B65" s="101"/>
      <c r="C65" s="102"/>
      <c r="D65" s="105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U65" s="61"/>
      <c r="V65" s="63"/>
    </row>
    <row r="66" spans="1:25" ht="13.8" customHeight="1" thickBot="1" x14ac:dyDescent="0.25">
      <c r="B66" s="103"/>
      <c r="C66" s="104"/>
      <c r="D66" s="105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U66" s="62"/>
      <c r="V66" s="63"/>
    </row>
    <row r="67" spans="1:25" s="16" customFormat="1" ht="24.6" customHeight="1" thickTop="1" thickBot="1" x14ac:dyDescent="0.25">
      <c r="A67" s="58" t="s">
        <v>43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</row>
    <row r="68" spans="1:25" ht="19.8" customHeight="1" thickTop="1" x14ac:dyDescent="0.2">
      <c r="B68" s="59" t="s">
        <v>30</v>
      </c>
      <c r="C68" s="59"/>
      <c r="D68" s="59"/>
      <c r="F68" s="4" t="s">
        <v>24</v>
      </c>
      <c r="G68" s="4"/>
      <c r="H68" s="4"/>
      <c r="I68" s="4"/>
      <c r="K68" s="4" t="s">
        <v>25</v>
      </c>
      <c r="N68" s="2"/>
      <c r="O68" s="1"/>
      <c r="Q68" s="1"/>
      <c r="R68" s="194" t="s">
        <v>44</v>
      </c>
      <c r="S68" s="195"/>
      <c r="T68" s="197" t="s">
        <v>28</v>
      </c>
      <c r="U68" s="195"/>
      <c r="V68" s="198" t="s">
        <v>10</v>
      </c>
    </row>
    <row r="69" spans="1:25" ht="19.8" customHeight="1" thickBot="1" x14ac:dyDescent="0.25">
      <c r="B69" s="59"/>
      <c r="C69" s="59"/>
      <c r="D69" s="59"/>
      <c r="E69" s="1"/>
      <c r="F69" s="4" t="s">
        <v>31</v>
      </c>
      <c r="G69" s="4"/>
      <c r="H69" s="4"/>
      <c r="I69" s="4"/>
      <c r="R69" s="194"/>
      <c r="S69" s="196"/>
      <c r="T69" s="197"/>
      <c r="U69" s="196"/>
      <c r="V69" s="198"/>
    </row>
    <row r="70" spans="1:25" ht="15.6" customHeight="1" thickTop="1" thickBot="1" x14ac:dyDescent="0.25">
      <c r="B70" s="184" t="s">
        <v>13</v>
      </c>
      <c r="C70" s="184"/>
      <c r="D70" s="184"/>
      <c r="E70" s="1"/>
      <c r="N70" s="28" t="s">
        <v>36</v>
      </c>
      <c r="O70" s="8" t="s">
        <v>18</v>
      </c>
    </row>
    <row r="71" spans="1:25" ht="29.4" customHeight="1" thickTop="1" x14ac:dyDescent="0.2">
      <c r="B71" s="185" t="s">
        <v>22</v>
      </c>
      <c r="C71" s="186"/>
      <c r="D71" s="187"/>
      <c r="E71" s="188"/>
      <c r="F71" s="189"/>
      <c r="G71" s="189"/>
      <c r="H71" s="189"/>
      <c r="I71" s="189"/>
      <c r="J71" s="190"/>
      <c r="K71" s="22"/>
      <c r="L71" s="22"/>
      <c r="M71" s="7"/>
      <c r="O71" s="185" t="s">
        <v>3</v>
      </c>
      <c r="P71" s="187"/>
      <c r="Q71" s="9"/>
      <c r="R71" s="173" t="s">
        <v>46</v>
      </c>
      <c r="S71" s="174"/>
      <c r="T71" s="191" t="str">
        <f>IF(Q71&gt;0,Q71*5000,"")</f>
        <v/>
      </c>
      <c r="U71" s="192"/>
      <c r="V71" s="193"/>
    </row>
    <row r="72" spans="1:25" ht="29.4" customHeight="1" x14ac:dyDescent="0.2">
      <c r="B72" s="141" t="s">
        <v>23</v>
      </c>
      <c r="C72" s="142"/>
      <c r="D72" s="143"/>
      <c r="E72" s="144"/>
      <c r="F72" s="145"/>
      <c r="G72" s="145"/>
      <c r="H72" s="145"/>
      <c r="I72" s="145"/>
      <c r="J72" s="146"/>
      <c r="K72" s="22"/>
      <c r="L72" s="22"/>
      <c r="M72" s="7"/>
      <c r="O72" s="141" t="s">
        <v>2</v>
      </c>
      <c r="P72" s="143"/>
      <c r="Q72" s="10"/>
      <c r="R72" s="173" t="s">
        <v>47</v>
      </c>
      <c r="S72" s="174"/>
      <c r="T72" s="175" t="str">
        <f>IF(Q72&gt;0,Q72*5500,"")</f>
        <v/>
      </c>
      <c r="U72" s="176"/>
      <c r="V72" s="177"/>
    </row>
    <row r="73" spans="1:25" ht="29.4" customHeight="1" x14ac:dyDescent="0.2">
      <c r="B73" s="178" t="s">
        <v>21</v>
      </c>
      <c r="C73" s="179"/>
      <c r="D73" s="180"/>
      <c r="E73" s="18" t="s">
        <v>9</v>
      </c>
      <c r="F73" s="179"/>
      <c r="G73" s="179"/>
      <c r="H73" s="179"/>
      <c r="I73" s="179"/>
      <c r="J73" s="180"/>
      <c r="K73" s="13"/>
      <c r="L73" s="13"/>
      <c r="M73" s="7"/>
      <c r="O73" s="141" t="s">
        <v>1</v>
      </c>
      <c r="P73" s="143"/>
      <c r="Q73" s="10"/>
      <c r="R73" s="173" t="s">
        <v>48</v>
      </c>
      <c r="S73" s="174"/>
      <c r="T73" s="175" t="str">
        <f>IF(Q73&gt;0,Q73*6000,"")</f>
        <v/>
      </c>
      <c r="U73" s="176"/>
      <c r="V73" s="177"/>
    </row>
    <row r="74" spans="1:25" ht="29.4" customHeight="1" thickBot="1" x14ac:dyDescent="0.25">
      <c r="B74" s="181"/>
      <c r="C74" s="182"/>
      <c r="D74" s="183"/>
      <c r="E74" s="91"/>
      <c r="F74" s="182"/>
      <c r="G74" s="182"/>
      <c r="H74" s="182"/>
      <c r="I74" s="182"/>
      <c r="J74" s="183"/>
      <c r="K74" s="13"/>
      <c r="L74" s="13"/>
      <c r="M74" s="7"/>
      <c r="O74" s="141" t="s">
        <v>0</v>
      </c>
      <c r="P74" s="143"/>
      <c r="Q74" s="11"/>
      <c r="R74" s="173" t="s">
        <v>49</v>
      </c>
      <c r="S74" s="174"/>
      <c r="T74" s="175" t="str">
        <f>IF(Q74&gt;0,Q74*6500,"")</f>
        <v/>
      </c>
      <c r="U74" s="176"/>
      <c r="V74" s="177"/>
      <c r="Y74" s="20"/>
    </row>
    <row r="75" spans="1:25" ht="29.4" customHeight="1" thickTop="1" thickBot="1" x14ac:dyDescent="0.25">
      <c r="B75" s="141" t="s">
        <v>20</v>
      </c>
      <c r="C75" s="142"/>
      <c r="D75" s="143"/>
      <c r="E75" s="144"/>
      <c r="F75" s="145"/>
      <c r="G75" s="145"/>
      <c r="H75" s="145"/>
      <c r="I75" s="145"/>
      <c r="J75" s="146"/>
      <c r="K75" s="22"/>
      <c r="L75" s="22"/>
      <c r="M75" s="7"/>
      <c r="O75" t="s">
        <v>41</v>
      </c>
      <c r="Q75" s="42" t="s">
        <v>42</v>
      </c>
      <c r="R75" s="17"/>
      <c r="S75" s="19" t="s">
        <v>12</v>
      </c>
      <c r="T75" s="147" t="str">
        <f>IF(SUM(T71:V74)&gt;0,SUM(T71:V74),"")</f>
        <v/>
      </c>
      <c r="U75" s="148"/>
      <c r="V75" s="149"/>
    </row>
    <row r="76" spans="1:25" ht="29.4" customHeight="1" thickTop="1" thickBot="1" x14ac:dyDescent="0.25">
      <c r="B76" s="141" t="s">
        <v>29</v>
      </c>
      <c r="C76" s="142"/>
      <c r="D76" s="143"/>
      <c r="E76" s="159"/>
      <c r="F76" s="160"/>
      <c r="G76" s="160"/>
      <c r="H76" s="160"/>
      <c r="I76" s="160"/>
      <c r="J76" s="161"/>
      <c r="K76" s="23"/>
      <c r="L76" s="23"/>
      <c r="M76" s="7"/>
      <c r="R76" s="56" t="s">
        <v>50</v>
      </c>
      <c r="S76" s="56"/>
      <c r="T76" s="56"/>
      <c r="U76" s="56"/>
      <c r="V76" s="56"/>
    </row>
    <row r="77" spans="1:25" ht="3.6" customHeight="1" thickTop="1" x14ac:dyDescent="0.2">
      <c r="B77" s="1"/>
      <c r="C77" s="1"/>
      <c r="D77" s="1"/>
      <c r="E77" s="3"/>
      <c r="F77" s="3"/>
      <c r="G77" s="3"/>
      <c r="H77" s="3"/>
      <c r="I77" s="3"/>
      <c r="J77" s="1"/>
      <c r="K77" s="1"/>
      <c r="L77" s="1"/>
      <c r="M77" s="1"/>
    </row>
    <row r="78" spans="1:25" ht="24" customHeight="1" x14ac:dyDescent="0.2">
      <c r="B78" s="24" t="s">
        <v>11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</row>
    <row r="79" spans="1:25" ht="11.4" customHeight="1" x14ac:dyDescent="0.2">
      <c r="B79" s="5"/>
      <c r="C79" s="6"/>
      <c r="D79" s="6"/>
      <c r="E79" s="6"/>
      <c r="F79" s="6"/>
      <c r="G79" s="57" t="s">
        <v>27</v>
      </c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6" t="s">
        <v>45</v>
      </c>
      <c r="S79" s="56"/>
      <c r="T79" s="56"/>
      <c r="U79" s="56"/>
      <c r="V79" s="56"/>
    </row>
    <row r="80" spans="1:25" ht="12" customHeight="1" x14ac:dyDescent="0.2">
      <c r="B80" s="12"/>
      <c r="C80" s="12"/>
      <c r="D80" s="31"/>
      <c r="E80" s="32" t="s">
        <v>35</v>
      </c>
      <c r="F80" s="33">
        <f>F81</f>
        <v>45931</v>
      </c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6"/>
      <c r="S80" s="56"/>
      <c r="T80" s="56"/>
      <c r="U80" s="56"/>
      <c r="V80" s="56"/>
    </row>
    <row r="81" spans="1:22" ht="15.6" customHeight="1" x14ac:dyDescent="0.2">
      <c r="A81" s="12"/>
      <c r="B81" s="21" t="s">
        <v>14</v>
      </c>
      <c r="C81" s="12"/>
      <c r="D81" s="34"/>
      <c r="E81" s="34"/>
      <c r="F81" s="35">
        <v>45931</v>
      </c>
      <c r="G81" s="162"/>
      <c r="H81" s="162"/>
      <c r="I81" s="162"/>
      <c r="J81" s="162"/>
      <c r="K81" s="162"/>
      <c r="L81" s="162"/>
      <c r="M81" s="162"/>
      <c r="N81" s="162"/>
      <c r="O81" s="162"/>
      <c r="P81" s="162"/>
      <c r="Q81" s="162"/>
      <c r="R81" s="163"/>
      <c r="S81" s="163"/>
      <c r="T81" s="163"/>
      <c r="U81" s="163"/>
      <c r="V81" s="163"/>
    </row>
    <row r="82" spans="1:22" ht="12.6" customHeight="1" x14ac:dyDescent="0.2">
      <c r="B82" s="164" t="s">
        <v>8</v>
      </c>
      <c r="C82" s="166" t="s">
        <v>7</v>
      </c>
      <c r="D82" s="167"/>
      <c r="E82" s="168"/>
      <c r="F82" s="169" t="s">
        <v>33</v>
      </c>
      <c r="G82" s="171" t="s">
        <v>37</v>
      </c>
      <c r="H82" s="150" t="s">
        <v>34</v>
      </c>
      <c r="I82" s="152"/>
      <c r="J82" s="150" t="s">
        <v>6</v>
      </c>
      <c r="K82" s="151"/>
      <c r="L82" s="152"/>
      <c r="M82" s="150" t="s">
        <v>5</v>
      </c>
      <c r="N82" s="151"/>
      <c r="O82" s="152"/>
      <c r="P82" s="150" t="s">
        <v>38</v>
      </c>
      <c r="Q82" s="152"/>
      <c r="R82" s="82" t="s">
        <v>51</v>
      </c>
      <c r="S82" s="83"/>
      <c r="T82" s="83"/>
      <c r="U82" s="83"/>
      <c r="V82" s="84"/>
    </row>
    <row r="83" spans="1:22" ht="25.2" customHeight="1" x14ac:dyDescent="0.2">
      <c r="B83" s="165"/>
      <c r="C83" s="156" t="s">
        <v>4</v>
      </c>
      <c r="D83" s="157"/>
      <c r="E83" s="158"/>
      <c r="F83" s="170"/>
      <c r="G83" s="172"/>
      <c r="H83" s="153"/>
      <c r="I83" s="155"/>
      <c r="J83" s="153"/>
      <c r="K83" s="154"/>
      <c r="L83" s="155"/>
      <c r="M83" s="153"/>
      <c r="N83" s="154"/>
      <c r="O83" s="155"/>
      <c r="P83" s="153"/>
      <c r="Q83" s="155"/>
      <c r="R83" s="85"/>
      <c r="S83" s="53"/>
      <c r="T83" s="53"/>
      <c r="U83" s="53"/>
      <c r="V83" s="86"/>
    </row>
    <row r="84" spans="1:22" ht="13.8" customHeight="1" x14ac:dyDescent="0.2">
      <c r="B84" s="89" t="s">
        <v>15</v>
      </c>
      <c r="C84" s="138" t="s">
        <v>17</v>
      </c>
      <c r="D84" s="139"/>
      <c r="E84" s="140"/>
      <c r="F84" s="107" t="s">
        <v>39</v>
      </c>
      <c r="G84" s="107" t="s">
        <v>19</v>
      </c>
      <c r="H84" s="109">
        <f>H85</f>
        <v>31778</v>
      </c>
      <c r="I84" s="110"/>
      <c r="J84" s="109">
        <f>J85</f>
        <v>40269</v>
      </c>
      <c r="K84" s="121"/>
      <c r="L84" s="110"/>
      <c r="M84" s="122">
        <f>IF(AND(DATEDIF(J85,$F$15,"Y")&gt;=10,DATEDIF(J85,$F$15,"Y")&lt;20),10,IF(AND(DATEDIF(J85,$F$15,"Y")&gt;=20,DATEDIF(J85,$F$15,"Y")&lt;30),20,IF(AND(DATEDIF(J85,$F$15,"Y")&gt;=30,DATEDIF(J85,$F$15,"Y")&lt;40),30,IF(DATEDIF(J85,$F$15,"Y")&gt;=40,40,"対象外"))))</f>
        <v>10</v>
      </c>
      <c r="N84" s="123"/>
      <c r="O84" s="124"/>
      <c r="P84" s="127"/>
      <c r="Q84" s="128"/>
      <c r="R84" s="85"/>
      <c r="S84" s="53"/>
      <c r="T84" s="53"/>
      <c r="U84" s="53"/>
      <c r="V84" s="86"/>
    </row>
    <row r="85" spans="1:22" ht="34.200000000000003" customHeight="1" thickBot="1" x14ac:dyDescent="0.25">
      <c r="B85" s="90"/>
      <c r="C85" s="131" t="s">
        <v>16</v>
      </c>
      <c r="D85" s="132"/>
      <c r="E85" s="133"/>
      <c r="F85" s="108"/>
      <c r="G85" s="108"/>
      <c r="H85" s="134">
        <v>31778</v>
      </c>
      <c r="I85" s="135"/>
      <c r="J85" s="136">
        <v>40269</v>
      </c>
      <c r="K85" s="55"/>
      <c r="L85" s="137"/>
      <c r="M85" s="125"/>
      <c r="N85" s="54"/>
      <c r="O85" s="126"/>
      <c r="P85" s="129"/>
      <c r="Q85" s="130"/>
      <c r="R85" s="85"/>
      <c r="S85" s="53"/>
      <c r="T85" s="53"/>
      <c r="U85" s="53"/>
      <c r="V85" s="86"/>
    </row>
    <row r="86" spans="1:22" ht="24.6" customHeight="1" thickTop="1" x14ac:dyDescent="0.2">
      <c r="B86" s="111">
        <v>1</v>
      </c>
      <c r="C86" s="43"/>
      <c r="D86" s="44"/>
      <c r="E86" s="44"/>
      <c r="F86" s="112"/>
      <c r="G86" s="113"/>
      <c r="H86" s="114" t="str">
        <f>+IF(H87&gt;0,DATEDIF(H87,$F$15,"Y"),"")</f>
        <v/>
      </c>
      <c r="I86" s="115"/>
      <c r="J86" s="116" t="str">
        <f>+IF(J87&gt;0,J87,"")</f>
        <v/>
      </c>
      <c r="K86" s="117"/>
      <c r="L86" s="118"/>
      <c r="M86" s="45"/>
      <c r="N86" s="46"/>
      <c r="O86" s="47"/>
      <c r="P86" s="119"/>
      <c r="Q86" s="120"/>
      <c r="R86" s="53"/>
      <c r="S86" s="53"/>
      <c r="T86" s="53"/>
      <c r="U86" s="53"/>
      <c r="V86" s="86"/>
    </row>
    <row r="87" spans="1:22" ht="37.200000000000003" customHeight="1" x14ac:dyDescent="0.2">
      <c r="B87" s="91"/>
      <c r="C87" s="30"/>
      <c r="D87" s="27"/>
      <c r="E87" s="27"/>
      <c r="F87" s="92"/>
      <c r="G87" s="93"/>
      <c r="H87" s="96"/>
      <c r="I87" s="97"/>
      <c r="J87" s="96"/>
      <c r="K87" s="98"/>
      <c r="L87" s="97"/>
      <c r="M87" s="39"/>
      <c r="N87" s="40"/>
      <c r="O87" s="41" t="s">
        <v>40</v>
      </c>
      <c r="P87" s="94"/>
      <c r="Q87" s="95"/>
      <c r="R87" s="53"/>
      <c r="S87" s="53"/>
      <c r="T87" s="53"/>
      <c r="U87" s="53"/>
      <c r="V87" s="86"/>
    </row>
    <row r="88" spans="1:22" ht="24.6" customHeight="1" x14ac:dyDescent="0.2">
      <c r="B88" s="64">
        <v>2</v>
      </c>
      <c r="C88" s="29"/>
      <c r="D88" s="26"/>
      <c r="E88" s="26"/>
      <c r="F88" s="66"/>
      <c r="G88" s="68"/>
      <c r="H88" s="70" t="str">
        <f>+IF(H89&gt;0,DATEDIF(H89,$F$15,"Y"),"")</f>
        <v/>
      </c>
      <c r="I88" s="71"/>
      <c r="J88" s="72" t="str">
        <f>+IF(J89&gt;0,J89,"")</f>
        <v/>
      </c>
      <c r="K88" s="73"/>
      <c r="L88" s="74"/>
      <c r="M88" s="36"/>
      <c r="N88" s="37"/>
      <c r="O88" s="38"/>
      <c r="P88" s="75"/>
      <c r="Q88" s="76"/>
      <c r="R88" s="53"/>
      <c r="S88" s="53"/>
      <c r="T88" s="53"/>
      <c r="U88" s="53"/>
      <c r="V88" s="86"/>
    </row>
    <row r="89" spans="1:22" ht="37.200000000000003" customHeight="1" x14ac:dyDescent="0.2">
      <c r="B89" s="91"/>
      <c r="C89" s="30"/>
      <c r="D89" s="27"/>
      <c r="E89" s="27"/>
      <c r="F89" s="92"/>
      <c r="G89" s="93"/>
      <c r="H89" s="96"/>
      <c r="I89" s="97"/>
      <c r="J89" s="96"/>
      <c r="K89" s="98"/>
      <c r="L89" s="97"/>
      <c r="M89" s="39"/>
      <c r="N89" s="40"/>
      <c r="O89" s="41" t="s">
        <v>40</v>
      </c>
      <c r="P89" s="94"/>
      <c r="Q89" s="95"/>
      <c r="R89" s="53"/>
      <c r="S89" s="53"/>
      <c r="T89" s="53"/>
      <c r="U89" s="53"/>
      <c r="V89" s="86"/>
    </row>
    <row r="90" spans="1:22" ht="24.6" customHeight="1" x14ac:dyDescent="0.2">
      <c r="B90" s="64">
        <v>3</v>
      </c>
      <c r="C90" s="29"/>
      <c r="D90" s="26"/>
      <c r="E90" s="26"/>
      <c r="F90" s="66"/>
      <c r="G90" s="68"/>
      <c r="H90" s="70" t="str">
        <f>+IF(H91&gt;0,DATEDIF(H91,$F$15,"Y"),"")</f>
        <v/>
      </c>
      <c r="I90" s="71"/>
      <c r="J90" s="72" t="str">
        <f>+IF(J91&gt;0,J91,"")</f>
        <v/>
      </c>
      <c r="K90" s="73"/>
      <c r="L90" s="74"/>
      <c r="M90" s="36"/>
      <c r="N90" s="37"/>
      <c r="O90" s="38"/>
      <c r="P90" s="75"/>
      <c r="Q90" s="76"/>
      <c r="R90" s="53"/>
      <c r="S90" s="53"/>
      <c r="T90" s="53"/>
      <c r="U90" s="53"/>
      <c r="V90" s="86"/>
    </row>
    <row r="91" spans="1:22" ht="37.200000000000003" customHeight="1" x14ac:dyDescent="0.2">
      <c r="B91" s="91"/>
      <c r="C91" s="30"/>
      <c r="D91" s="27"/>
      <c r="E91" s="27"/>
      <c r="F91" s="92"/>
      <c r="G91" s="93"/>
      <c r="H91" s="96"/>
      <c r="I91" s="97"/>
      <c r="J91" s="96"/>
      <c r="K91" s="98"/>
      <c r="L91" s="97"/>
      <c r="M91" s="39"/>
      <c r="N91" s="40"/>
      <c r="O91" s="41" t="s">
        <v>40</v>
      </c>
      <c r="P91" s="94"/>
      <c r="Q91" s="95"/>
      <c r="R91" s="53"/>
      <c r="S91" s="53"/>
      <c r="T91" s="53"/>
      <c r="U91" s="53"/>
      <c r="V91" s="86"/>
    </row>
    <row r="92" spans="1:22" ht="24.6" customHeight="1" x14ac:dyDescent="0.2">
      <c r="B92" s="64">
        <v>4</v>
      </c>
      <c r="C92" s="29"/>
      <c r="D92" s="26"/>
      <c r="E92" s="26"/>
      <c r="F92" s="66"/>
      <c r="G92" s="68"/>
      <c r="H92" s="70" t="str">
        <f>+IF(H93&gt;0,DATEDIF(H93,$F$15,"Y"),"")</f>
        <v/>
      </c>
      <c r="I92" s="71"/>
      <c r="J92" s="72" t="str">
        <f>+IF(J93&gt;0,J93,"")</f>
        <v/>
      </c>
      <c r="K92" s="73"/>
      <c r="L92" s="74"/>
      <c r="M92" s="36"/>
      <c r="N92" s="37"/>
      <c r="O92" s="38"/>
      <c r="P92" s="75"/>
      <c r="Q92" s="76"/>
      <c r="R92" s="53"/>
      <c r="S92" s="53"/>
      <c r="T92" s="53"/>
      <c r="U92" s="53"/>
      <c r="V92" s="86"/>
    </row>
    <row r="93" spans="1:22" ht="37.200000000000003" customHeight="1" x14ac:dyDescent="0.2">
      <c r="B93" s="91"/>
      <c r="C93" s="30"/>
      <c r="D93" s="27"/>
      <c r="E93" s="27"/>
      <c r="F93" s="92"/>
      <c r="G93" s="93"/>
      <c r="H93" s="96"/>
      <c r="I93" s="97"/>
      <c r="J93" s="96"/>
      <c r="K93" s="98"/>
      <c r="L93" s="97"/>
      <c r="M93" s="39"/>
      <c r="N93" s="40"/>
      <c r="O93" s="41" t="s">
        <v>40</v>
      </c>
      <c r="P93" s="94"/>
      <c r="Q93" s="95"/>
      <c r="R93" s="53"/>
      <c r="S93" s="53"/>
      <c r="T93" s="53"/>
      <c r="U93" s="53"/>
      <c r="V93" s="86"/>
    </row>
    <row r="94" spans="1:22" ht="24.6" customHeight="1" x14ac:dyDescent="0.2">
      <c r="B94" s="64">
        <v>5</v>
      </c>
      <c r="C94" s="29"/>
      <c r="D94" s="26"/>
      <c r="E94" s="26"/>
      <c r="F94" s="66"/>
      <c r="G94" s="68"/>
      <c r="H94" s="70" t="str">
        <f>+IF(H95&gt;0,DATEDIF(H95,$F$15,"Y"),"")</f>
        <v/>
      </c>
      <c r="I94" s="71"/>
      <c r="J94" s="72" t="str">
        <f>+IF(J95&gt;0,J95,"")</f>
        <v/>
      </c>
      <c r="K94" s="73"/>
      <c r="L94" s="74"/>
      <c r="M94" s="36"/>
      <c r="N94" s="37"/>
      <c r="O94" s="38"/>
      <c r="P94" s="75"/>
      <c r="Q94" s="76"/>
      <c r="R94" s="53"/>
      <c r="S94" s="53"/>
      <c r="T94" s="53"/>
      <c r="U94" s="53"/>
      <c r="V94" s="86"/>
    </row>
    <row r="95" spans="1:22" ht="37.200000000000003" customHeight="1" thickBot="1" x14ac:dyDescent="0.25">
      <c r="B95" s="65"/>
      <c r="C95" s="48"/>
      <c r="D95" s="49"/>
      <c r="E95" s="49"/>
      <c r="F95" s="67"/>
      <c r="G95" s="69"/>
      <c r="H95" s="79"/>
      <c r="I95" s="80"/>
      <c r="J95" s="79"/>
      <c r="K95" s="81"/>
      <c r="L95" s="80"/>
      <c r="M95" s="50"/>
      <c r="N95" s="51"/>
      <c r="O95" s="52" t="s">
        <v>40</v>
      </c>
      <c r="P95" s="77"/>
      <c r="Q95" s="78"/>
      <c r="R95" s="87"/>
      <c r="S95" s="87"/>
      <c r="T95" s="87"/>
      <c r="U95" s="87"/>
      <c r="V95" s="88"/>
    </row>
    <row r="96" spans="1:22" ht="3" customHeight="1" thickTop="1" thickBot="1" x14ac:dyDescent="0.25">
      <c r="B96" s="13"/>
      <c r="C96" s="14"/>
      <c r="D96" s="14"/>
      <c r="E96" s="14"/>
      <c r="F96" s="14"/>
      <c r="G96" s="14"/>
      <c r="H96" s="14"/>
      <c r="I96" s="14"/>
      <c r="J96" s="15"/>
      <c r="K96" s="15"/>
      <c r="L96" s="15"/>
      <c r="M96" s="15"/>
      <c r="N96" s="15"/>
      <c r="O96" s="15"/>
      <c r="P96" s="6"/>
      <c r="Q96" s="6"/>
      <c r="R96" s="14"/>
      <c r="S96" s="14"/>
      <c r="T96" s="14"/>
      <c r="U96" s="14"/>
      <c r="V96" s="14"/>
    </row>
    <row r="97" spans="1:25" ht="13.8" customHeight="1" thickTop="1" x14ac:dyDescent="0.2">
      <c r="B97" s="99"/>
      <c r="C97" s="100"/>
      <c r="D97" s="105" t="s">
        <v>32</v>
      </c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U97" s="60">
        <v>3</v>
      </c>
      <c r="V97" s="63" t="s">
        <v>26</v>
      </c>
    </row>
    <row r="98" spans="1:25" ht="13.2" customHeight="1" x14ac:dyDescent="0.2">
      <c r="B98" s="101"/>
      <c r="C98" s="102"/>
      <c r="D98" s="105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U98" s="61"/>
      <c r="V98" s="63"/>
    </row>
    <row r="99" spans="1:25" ht="13.8" customHeight="1" thickBot="1" x14ac:dyDescent="0.25">
      <c r="B99" s="103"/>
      <c r="C99" s="104"/>
      <c r="D99" s="105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U99" s="62"/>
      <c r="V99" s="63"/>
    </row>
    <row r="100" spans="1:25" s="16" customFormat="1" ht="24.6" customHeight="1" thickTop="1" thickBot="1" x14ac:dyDescent="0.25">
      <c r="A100" s="58" t="s">
        <v>43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</row>
    <row r="101" spans="1:25" ht="19.8" customHeight="1" thickTop="1" x14ac:dyDescent="0.2">
      <c r="B101" s="59" t="s">
        <v>30</v>
      </c>
      <c r="C101" s="59"/>
      <c r="D101" s="59"/>
      <c r="F101" s="4" t="s">
        <v>24</v>
      </c>
      <c r="G101" s="4"/>
      <c r="H101" s="4"/>
      <c r="I101" s="4"/>
      <c r="K101" s="4" t="s">
        <v>25</v>
      </c>
      <c r="N101" s="2"/>
      <c r="O101" s="1"/>
      <c r="Q101" s="1"/>
      <c r="R101" s="194" t="s">
        <v>44</v>
      </c>
      <c r="S101" s="195"/>
      <c r="T101" s="197" t="s">
        <v>28</v>
      </c>
      <c r="U101" s="195"/>
      <c r="V101" s="198" t="s">
        <v>10</v>
      </c>
    </row>
    <row r="102" spans="1:25" ht="19.8" customHeight="1" thickBot="1" x14ac:dyDescent="0.25">
      <c r="B102" s="59"/>
      <c r="C102" s="59"/>
      <c r="D102" s="59"/>
      <c r="E102" s="1"/>
      <c r="F102" s="4" t="s">
        <v>31</v>
      </c>
      <c r="G102" s="4"/>
      <c r="H102" s="4"/>
      <c r="I102" s="4"/>
      <c r="R102" s="194"/>
      <c r="S102" s="196"/>
      <c r="T102" s="197"/>
      <c r="U102" s="196"/>
      <c r="V102" s="198"/>
    </row>
    <row r="103" spans="1:25" ht="15.6" customHeight="1" thickTop="1" thickBot="1" x14ac:dyDescent="0.25">
      <c r="B103" s="184" t="s">
        <v>13</v>
      </c>
      <c r="C103" s="184"/>
      <c r="D103" s="184"/>
      <c r="E103" s="1"/>
      <c r="N103" s="28" t="s">
        <v>36</v>
      </c>
      <c r="O103" s="8" t="s">
        <v>18</v>
      </c>
    </row>
    <row r="104" spans="1:25" ht="29.4" customHeight="1" thickTop="1" x14ac:dyDescent="0.2">
      <c r="B104" s="185" t="s">
        <v>22</v>
      </c>
      <c r="C104" s="186"/>
      <c r="D104" s="187"/>
      <c r="E104" s="188"/>
      <c r="F104" s="189"/>
      <c r="G104" s="189"/>
      <c r="H104" s="189"/>
      <c r="I104" s="189"/>
      <c r="J104" s="190"/>
      <c r="K104" s="22"/>
      <c r="L104" s="22"/>
      <c r="M104" s="7"/>
      <c r="O104" s="185" t="s">
        <v>3</v>
      </c>
      <c r="P104" s="187"/>
      <c r="Q104" s="9"/>
      <c r="R104" s="173" t="s">
        <v>46</v>
      </c>
      <c r="S104" s="174"/>
      <c r="T104" s="191" t="str">
        <f>IF(Q104&gt;0,Q104*5000,"")</f>
        <v/>
      </c>
      <c r="U104" s="192"/>
      <c r="V104" s="193"/>
    </row>
    <row r="105" spans="1:25" ht="29.4" customHeight="1" x14ac:dyDescent="0.2">
      <c r="B105" s="141" t="s">
        <v>23</v>
      </c>
      <c r="C105" s="142"/>
      <c r="D105" s="143"/>
      <c r="E105" s="144"/>
      <c r="F105" s="145"/>
      <c r="G105" s="145"/>
      <c r="H105" s="145"/>
      <c r="I105" s="145"/>
      <c r="J105" s="146"/>
      <c r="K105" s="22"/>
      <c r="L105" s="22"/>
      <c r="M105" s="7"/>
      <c r="O105" s="141" t="s">
        <v>2</v>
      </c>
      <c r="P105" s="143"/>
      <c r="Q105" s="10"/>
      <c r="R105" s="173" t="s">
        <v>47</v>
      </c>
      <c r="S105" s="174"/>
      <c r="T105" s="175" t="str">
        <f>IF(Q105&gt;0,Q105*5500,"")</f>
        <v/>
      </c>
      <c r="U105" s="176"/>
      <c r="V105" s="177"/>
    </row>
    <row r="106" spans="1:25" ht="29.4" customHeight="1" x14ac:dyDescent="0.2">
      <c r="B106" s="178" t="s">
        <v>21</v>
      </c>
      <c r="C106" s="179"/>
      <c r="D106" s="180"/>
      <c r="E106" s="18" t="s">
        <v>9</v>
      </c>
      <c r="F106" s="179"/>
      <c r="G106" s="179"/>
      <c r="H106" s="179"/>
      <c r="I106" s="179"/>
      <c r="J106" s="180"/>
      <c r="K106" s="13"/>
      <c r="L106" s="13"/>
      <c r="M106" s="7"/>
      <c r="O106" s="141" t="s">
        <v>1</v>
      </c>
      <c r="P106" s="143"/>
      <c r="Q106" s="10"/>
      <c r="R106" s="173" t="s">
        <v>48</v>
      </c>
      <c r="S106" s="174"/>
      <c r="T106" s="175" t="str">
        <f>IF(Q106&gt;0,Q106*6000,"")</f>
        <v/>
      </c>
      <c r="U106" s="176"/>
      <c r="V106" s="177"/>
    </row>
    <row r="107" spans="1:25" ht="29.4" customHeight="1" thickBot="1" x14ac:dyDescent="0.25">
      <c r="B107" s="181"/>
      <c r="C107" s="182"/>
      <c r="D107" s="183"/>
      <c r="E107" s="91"/>
      <c r="F107" s="182"/>
      <c r="G107" s="182"/>
      <c r="H107" s="182"/>
      <c r="I107" s="182"/>
      <c r="J107" s="183"/>
      <c r="K107" s="13"/>
      <c r="L107" s="13"/>
      <c r="M107" s="7"/>
      <c r="O107" s="141" t="s">
        <v>0</v>
      </c>
      <c r="P107" s="143"/>
      <c r="Q107" s="11"/>
      <c r="R107" s="173" t="s">
        <v>49</v>
      </c>
      <c r="S107" s="174"/>
      <c r="T107" s="175" t="str">
        <f>IF(Q107&gt;0,Q107*6500,"")</f>
        <v/>
      </c>
      <c r="U107" s="176"/>
      <c r="V107" s="177"/>
      <c r="Y107" s="20"/>
    </row>
    <row r="108" spans="1:25" ht="29.4" customHeight="1" thickTop="1" thickBot="1" x14ac:dyDescent="0.25">
      <c r="B108" s="141" t="s">
        <v>20</v>
      </c>
      <c r="C108" s="142"/>
      <c r="D108" s="143"/>
      <c r="E108" s="144"/>
      <c r="F108" s="145"/>
      <c r="G108" s="145"/>
      <c r="H108" s="145"/>
      <c r="I108" s="145"/>
      <c r="J108" s="146"/>
      <c r="K108" s="22"/>
      <c r="L108" s="22"/>
      <c r="M108" s="7"/>
      <c r="O108" t="s">
        <v>41</v>
      </c>
      <c r="Q108" s="42" t="s">
        <v>42</v>
      </c>
      <c r="R108" s="17"/>
      <c r="S108" s="19" t="s">
        <v>12</v>
      </c>
      <c r="T108" s="147" t="str">
        <f>IF(SUM(T104:V107)&gt;0,SUM(T104:V107),"")</f>
        <v/>
      </c>
      <c r="U108" s="148"/>
      <c r="V108" s="149"/>
    </row>
    <row r="109" spans="1:25" ht="29.4" customHeight="1" thickTop="1" thickBot="1" x14ac:dyDescent="0.25">
      <c r="B109" s="141" t="s">
        <v>29</v>
      </c>
      <c r="C109" s="142"/>
      <c r="D109" s="143"/>
      <c r="E109" s="159"/>
      <c r="F109" s="160"/>
      <c r="G109" s="160"/>
      <c r="H109" s="160"/>
      <c r="I109" s="160"/>
      <c r="J109" s="161"/>
      <c r="K109" s="23"/>
      <c r="L109" s="23"/>
      <c r="M109" s="7"/>
      <c r="R109" s="56" t="s">
        <v>50</v>
      </c>
      <c r="S109" s="56"/>
      <c r="T109" s="56"/>
      <c r="U109" s="56"/>
      <c r="V109" s="56"/>
    </row>
    <row r="110" spans="1:25" ht="3.6" customHeight="1" thickTop="1" x14ac:dyDescent="0.2">
      <c r="B110" s="1"/>
      <c r="C110" s="1"/>
      <c r="D110" s="1"/>
      <c r="E110" s="3"/>
      <c r="F110" s="3"/>
      <c r="G110" s="3"/>
      <c r="H110" s="3"/>
      <c r="I110" s="3"/>
      <c r="J110" s="1"/>
      <c r="K110" s="1"/>
      <c r="L110" s="1"/>
      <c r="M110" s="1"/>
    </row>
    <row r="111" spans="1:25" ht="24" customHeight="1" x14ac:dyDescent="0.2">
      <c r="B111" s="24" t="s">
        <v>11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</row>
    <row r="112" spans="1:25" ht="11.4" customHeight="1" x14ac:dyDescent="0.2">
      <c r="B112" s="5"/>
      <c r="C112" s="6"/>
      <c r="D112" s="6"/>
      <c r="E112" s="6"/>
      <c r="F112" s="6"/>
      <c r="G112" s="57" t="s">
        <v>27</v>
      </c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6" t="s">
        <v>45</v>
      </c>
      <c r="S112" s="56"/>
      <c r="T112" s="56"/>
      <c r="U112" s="56"/>
      <c r="V112" s="56"/>
    </row>
    <row r="113" spans="1:22" ht="12" customHeight="1" x14ac:dyDescent="0.2">
      <c r="B113" s="12"/>
      <c r="C113" s="12"/>
      <c r="D113" s="31"/>
      <c r="E113" s="32" t="s">
        <v>35</v>
      </c>
      <c r="F113" s="33">
        <f>F114</f>
        <v>45931</v>
      </c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6"/>
      <c r="S113" s="56"/>
      <c r="T113" s="56"/>
      <c r="U113" s="56"/>
      <c r="V113" s="56"/>
    </row>
    <row r="114" spans="1:22" ht="15.6" customHeight="1" x14ac:dyDescent="0.2">
      <c r="A114" s="12"/>
      <c r="B114" s="21" t="s">
        <v>14</v>
      </c>
      <c r="C114" s="12"/>
      <c r="D114" s="34"/>
      <c r="E114" s="34"/>
      <c r="F114" s="35">
        <v>45931</v>
      </c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3"/>
      <c r="S114" s="163"/>
      <c r="T114" s="163"/>
      <c r="U114" s="163"/>
      <c r="V114" s="163"/>
    </row>
    <row r="115" spans="1:22" ht="12.6" customHeight="1" x14ac:dyDescent="0.2">
      <c r="B115" s="164" t="s">
        <v>8</v>
      </c>
      <c r="C115" s="166" t="s">
        <v>7</v>
      </c>
      <c r="D115" s="167"/>
      <c r="E115" s="168"/>
      <c r="F115" s="169" t="s">
        <v>33</v>
      </c>
      <c r="G115" s="171" t="s">
        <v>37</v>
      </c>
      <c r="H115" s="150" t="s">
        <v>34</v>
      </c>
      <c r="I115" s="152"/>
      <c r="J115" s="150" t="s">
        <v>6</v>
      </c>
      <c r="K115" s="151"/>
      <c r="L115" s="152"/>
      <c r="M115" s="150" t="s">
        <v>5</v>
      </c>
      <c r="N115" s="151"/>
      <c r="O115" s="152"/>
      <c r="P115" s="150" t="s">
        <v>38</v>
      </c>
      <c r="Q115" s="152"/>
      <c r="R115" s="82" t="s">
        <v>51</v>
      </c>
      <c r="S115" s="83"/>
      <c r="T115" s="83"/>
      <c r="U115" s="83"/>
      <c r="V115" s="84"/>
    </row>
    <row r="116" spans="1:22" ht="25.2" customHeight="1" x14ac:dyDescent="0.2">
      <c r="B116" s="165"/>
      <c r="C116" s="156" t="s">
        <v>4</v>
      </c>
      <c r="D116" s="157"/>
      <c r="E116" s="158"/>
      <c r="F116" s="170"/>
      <c r="G116" s="172"/>
      <c r="H116" s="153"/>
      <c r="I116" s="155"/>
      <c r="J116" s="153"/>
      <c r="K116" s="154"/>
      <c r="L116" s="155"/>
      <c r="M116" s="153"/>
      <c r="N116" s="154"/>
      <c r="O116" s="155"/>
      <c r="P116" s="153"/>
      <c r="Q116" s="155"/>
      <c r="R116" s="85"/>
      <c r="S116" s="53"/>
      <c r="T116" s="53"/>
      <c r="U116" s="53"/>
      <c r="V116" s="86"/>
    </row>
    <row r="117" spans="1:22" ht="13.8" customHeight="1" x14ac:dyDescent="0.2">
      <c r="B117" s="89" t="s">
        <v>15</v>
      </c>
      <c r="C117" s="138" t="s">
        <v>17</v>
      </c>
      <c r="D117" s="139"/>
      <c r="E117" s="140"/>
      <c r="F117" s="107" t="s">
        <v>39</v>
      </c>
      <c r="G117" s="107" t="s">
        <v>19</v>
      </c>
      <c r="H117" s="109">
        <f>H118</f>
        <v>31778</v>
      </c>
      <c r="I117" s="110"/>
      <c r="J117" s="109">
        <f>J118</f>
        <v>40269</v>
      </c>
      <c r="K117" s="121"/>
      <c r="L117" s="110"/>
      <c r="M117" s="122">
        <f>IF(AND(DATEDIF(J118,$F$15,"Y")&gt;=10,DATEDIF(J118,$F$15,"Y")&lt;20),10,IF(AND(DATEDIF(J118,$F$15,"Y")&gt;=20,DATEDIF(J118,$F$15,"Y")&lt;30),20,IF(AND(DATEDIF(J118,$F$15,"Y")&gt;=30,DATEDIF(J118,$F$15,"Y")&lt;40),30,IF(DATEDIF(J118,$F$15,"Y")&gt;=40,40,"対象外"))))</f>
        <v>10</v>
      </c>
      <c r="N117" s="123"/>
      <c r="O117" s="124"/>
      <c r="P117" s="127"/>
      <c r="Q117" s="128"/>
      <c r="R117" s="85"/>
      <c r="S117" s="53"/>
      <c r="T117" s="53"/>
      <c r="U117" s="53"/>
      <c r="V117" s="86"/>
    </row>
    <row r="118" spans="1:22" ht="34.200000000000003" customHeight="1" thickBot="1" x14ac:dyDescent="0.25">
      <c r="B118" s="90"/>
      <c r="C118" s="131" t="s">
        <v>16</v>
      </c>
      <c r="D118" s="132"/>
      <c r="E118" s="133"/>
      <c r="F118" s="108"/>
      <c r="G118" s="108"/>
      <c r="H118" s="134">
        <v>31778</v>
      </c>
      <c r="I118" s="135"/>
      <c r="J118" s="136">
        <v>40269</v>
      </c>
      <c r="K118" s="55"/>
      <c r="L118" s="137"/>
      <c r="M118" s="125"/>
      <c r="N118" s="54"/>
      <c r="O118" s="126"/>
      <c r="P118" s="129"/>
      <c r="Q118" s="130"/>
      <c r="R118" s="85"/>
      <c r="S118" s="53"/>
      <c r="T118" s="53"/>
      <c r="U118" s="53"/>
      <c r="V118" s="86"/>
    </row>
    <row r="119" spans="1:22" ht="24.6" customHeight="1" thickTop="1" x14ac:dyDescent="0.2">
      <c r="B119" s="111">
        <v>1</v>
      </c>
      <c r="C119" s="43"/>
      <c r="D119" s="44"/>
      <c r="E119" s="44"/>
      <c r="F119" s="112"/>
      <c r="G119" s="113"/>
      <c r="H119" s="114" t="str">
        <f>+IF(H120&gt;0,DATEDIF(H120,$F$15,"Y"),"")</f>
        <v/>
      </c>
      <c r="I119" s="115"/>
      <c r="J119" s="116" t="str">
        <f>+IF(J120&gt;0,J120,"")</f>
        <v/>
      </c>
      <c r="K119" s="117"/>
      <c r="L119" s="118"/>
      <c r="M119" s="45"/>
      <c r="N119" s="46"/>
      <c r="O119" s="47"/>
      <c r="P119" s="119"/>
      <c r="Q119" s="120"/>
      <c r="R119" s="53"/>
      <c r="S119" s="53"/>
      <c r="T119" s="53"/>
      <c r="U119" s="53"/>
      <c r="V119" s="86"/>
    </row>
    <row r="120" spans="1:22" ht="37.200000000000003" customHeight="1" x14ac:dyDescent="0.2">
      <c r="B120" s="91"/>
      <c r="C120" s="30"/>
      <c r="D120" s="27"/>
      <c r="E120" s="27"/>
      <c r="F120" s="92"/>
      <c r="G120" s="93"/>
      <c r="H120" s="96"/>
      <c r="I120" s="97"/>
      <c r="J120" s="96"/>
      <c r="K120" s="98"/>
      <c r="L120" s="97"/>
      <c r="M120" s="39"/>
      <c r="N120" s="40"/>
      <c r="O120" s="41" t="s">
        <v>40</v>
      </c>
      <c r="P120" s="94"/>
      <c r="Q120" s="95"/>
      <c r="R120" s="53"/>
      <c r="S120" s="53"/>
      <c r="T120" s="53"/>
      <c r="U120" s="53"/>
      <c r="V120" s="86"/>
    </row>
    <row r="121" spans="1:22" ht="24.6" customHeight="1" x14ac:dyDescent="0.2">
      <c r="B121" s="64">
        <v>2</v>
      </c>
      <c r="C121" s="29"/>
      <c r="D121" s="26"/>
      <c r="E121" s="26"/>
      <c r="F121" s="66"/>
      <c r="G121" s="68"/>
      <c r="H121" s="70" t="str">
        <f>+IF(H122&gt;0,DATEDIF(H122,$F$15,"Y"),"")</f>
        <v/>
      </c>
      <c r="I121" s="71"/>
      <c r="J121" s="72" t="str">
        <f>+IF(J122&gt;0,J122,"")</f>
        <v/>
      </c>
      <c r="K121" s="73"/>
      <c r="L121" s="74"/>
      <c r="M121" s="36"/>
      <c r="N121" s="37"/>
      <c r="O121" s="38"/>
      <c r="P121" s="75"/>
      <c r="Q121" s="76"/>
      <c r="R121" s="53"/>
      <c r="S121" s="53"/>
      <c r="T121" s="53"/>
      <c r="U121" s="53"/>
      <c r="V121" s="86"/>
    </row>
    <row r="122" spans="1:22" ht="37.200000000000003" customHeight="1" x14ac:dyDescent="0.2">
      <c r="B122" s="91"/>
      <c r="C122" s="30"/>
      <c r="D122" s="27"/>
      <c r="E122" s="27"/>
      <c r="F122" s="92"/>
      <c r="G122" s="93"/>
      <c r="H122" s="96"/>
      <c r="I122" s="97"/>
      <c r="J122" s="96"/>
      <c r="K122" s="98"/>
      <c r="L122" s="97"/>
      <c r="M122" s="39"/>
      <c r="N122" s="40"/>
      <c r="O122" s="41" t="s">
        <v>40</v>
      </c>
      <c r="P122" s="94"/>
      <c r="Q122" s="95"/>
      <c r="R122" s="53"/>
      <c r="S122" s="53"/>
      <c r="T122" s="53"/>
      <c r="U122" s="53"/>
      <c r="V122" s="86"/>
    </row>
    <row r="123" spans="1:22" ht="24.6" customHeight="1" x14ac:dyDescent="0.2">
      <c r="B123" s="64">
        <v>3</v>
      </c>
      <c r="C123" s="29"/>
      <c r="D123" s="26"/>
      <c r="E123" s="26"/>
      <c r="F123" s="66"/>
      <c r="G123" s="68"/>
      <c r="H123" s="70" t="str">
        <f>+IF(H124&gt;0,DATEDIF(H124,$F$15,"Y"),"")</f>
        <v/>
      </c>
      <c r="I123" s="71"/>
      <c r="J123" s="72" t="str">
        <f>+IF(J124&gt;0,J124,"")</f>
        <v/>
      </c>
      <c r="K123" s="73"/>
      <c r="L123" s="74"/>
      <c r="M123" s="36"/>
      <c r="N123" s="37"/>
      <c r="O123" s="38"/>
      <c r="P123" s="75"/>
      <c r="Q123" s="76"/>
      <c r="R123" s="53"/>
      <c r="S123" s="53"/>
      <c r="T123" s="53"/>
      <c r="U123" s="53"/>
      <c r="V123" s="86"/>
    </row>
    <row r="124" spans="1:22" ht="37.200000000000003" customHeight="1" x14ac:dyDescent="0.2">
      <c r="B124" s="91"/>
      <c r="C124" s="30"/>
      <c r="D124" s="27"/>
      <c r="E124" s="27"/>
      <c r="F124" s="92"/>
      <c r="G124" s="93"/>
      <c r="H124" s="96"/>
      <c r="I124" s="97"/>
      <c r="J124" s="96"/>
      <c r="K124" s="98"/>
      <c r="L124" s="97"/>
      <c r="M124" s="39"/>
      <c r="N124" s="40"/>
      <c r="O124" s="41" t="s">
        <v>40</v>
      </c>
      <c r="P124" s="94"/>
      <c r="Q124" s="95"/>
      <c r="R124" s="53"/>
      <c r="S124" s="53"/>
      <c r="T124" s="53"/>
      <c r="U124" s="53"/>
      <c r="V124" s="86"/>
    </row>
    <row r="125" spans="1:22" ht="24.6" customHeight="1" x14ac:dyDescent="0.2">
      <c r="B125" s="64">
        <v>4</v>
      </c>
      <c r="C125" s="29"/>
      <c r="D125" s="26"/>
      <c r="E125" s="26"/>
      <c r="F125" s="66"/>
      <c r="G125" s="68"/>
      <c r="H125" s="70" t="str">
        <f>+IF(H126&gt;0,DATEDIF(H126,$F$15,"Y"),"")</f>
        <v/>
      </c>
      <c r="I125" s="71"/>
      <c r="J125" s="72" t="str">
        <f>+IF(J126&gt;0,J126,"")</f>
        <v/>
      </c>
      <c r="K125" s="73"/>
      <c r="L125" s="74"/>
      <c r="M125" s="36"/>
      <c r="N125" s="37"/>
      <c r="O125" s="38"/>
      <c r="P125" s="75"/>
      <c r="Q125" s="76"/>
      <c r="R125" s="53"/>
      <c r="S125" s="53"/>
      <c r="T125" s="53"/>
      <c r="U125" s="53"/>
      <c r="V125" s="86"/>
    </row>
    <row r="126" spans="1:22" ht="37.200000000000003" customHeight="1" x14ac:dyDescent="0.2">
      <c r="B126" s="91"/>
      <c r="C126" s="30"/>
      <c r="D126" s="27"/>
      <c r="E126" s="27"/>
      <c r="F126" s="92"/>
      <c r="G126" s="93"/>
      <c r="H126" s="96"/>
      <c r="I126" s="97"/>
      <c r="J126" s="96"/>
      <c r="K126" s="98"/>
      <c r="L126" s="97"/>
      <c r="M126" s="39"/>
      <c r="N126" s="40"/>
      <c r="O126" s="41" t="s">
        <v>40</v>
      </c>
      <c r="P126" s="94"/>
      <c r="Q126" s="95"/>
      <c r="R126" s="53"/>
      <c r="S126" s="53"/>
      <c r="T126" s="53"/>
      <c r="U126" s="53"/>
      <c r="V126" s="86"/>
    </row>
    <row r="127" spans="1:22" ht="24.6" customHeight="1" x14ac:dyDescent="0.2">
      <c r="B127" s="64">
        <v>5</v>
      </c>
      <c r="C127" s="29"/>
      <c r="D127" s="26"/>
      <c r="E127" s="26"/>
      <c r="F127" s="66"/>
      <c r="G127" s="68"/>
      <c r="H127" s="70" t="str">
        <f>+IF(H128&gt;0,DATEDIF(H128,$F$15,"Y"),"")</f>
        <v/>
      </c>
      <c r="I127" s="71"/>
      <c r="J127" s="72" t="str">
        <f>+IF(J128&gt;0,J128,"")</f>
        <v/>
      </c>
      <c r="K127" s="73"/>
      <c r="L127" s="74"/>
      <c r="M127" s="36"/>
      <c r="N127" s="37"/>
      <c r="O127" s="38"/>
      <c r="P127" s="75"/>
      <c r="Q127" s="76"/>
      <c r="R127" s="53"/>
      <c r="S127" s="53"/>
      <c r="T127" s="53"/>
      <c r="U127" s="53"/>
      <c r="V127" s="86"/>
    </row>
    <row r="128" spans="1:22" ht="37.200000000000003" customHeight="1" thickBot="1" x14ac:dyDescent="0.25">
      <c r="B128" s="65"/>
      <c r="C128" s="48"/>
      <c r="D128" s="49"/>
      <c r="E128" s="49"/>
      <c r="F128" s="67"/>
      <c r="G128" s="69"/>
      <c r="H128" s="79"/>
      <c r="I128" s="80"/>
      <c r="J128" s="79"/>
      <c r="K128" s="81"/>
      <c r="L128" s="80"/>
      <c r="M128" s="50"/>
      <c r="N128" s="51"/>
      <c r="O128" s="52" t="s">
        <v>40</v>
      </c>
      <c r="P128" s="77"/>
      <c r="Q128" s="78"/>
      <c r="R128" s="87"/>
      <c r="S128" s="87"/>
      <c r="T128" s="87"/>
      <c r="U128" s="87"/>
      <c r="V128" s="88"/>
    </row>
    <row r="129" spans="1:25" ht="3" customHeight="1" thickTop="1" thickBot="1" x14ac:dyDescent="0.25">
      <c r="B129" s="13"/>
      <c r="C129" s="14"/>
      <c r="D129" s="14"/>
      <c r="E129" s="14"/>
      <c r="F129" s="14"/>
      <c r="G129" s="14"/>
      <c r="H129" s="14"/>
      <c r="I129" s="14"/>
      <c r="J129" s="15"/>
      <c r="K129" s="15"/>
      <c r="L129" s="15"/>
      <c r="M129" s="15"/>
      <c r="N129" s="15"/>
      <c r="O129" s="15"/>
      <c r="P129" s="6"/>
      <c r="Q129" s="6"/>
      <c r="R129" s="14"/>
      <c r="S129" s="14"/>
      <c r="T129" s="14"/>
      <c r="U129" s="14"/>
      <c r="V129" s="14"/>
    </row>
    <row r="130" spans="1:25" ht="13.8" customHeight="1" thickTop="1" x14ac:dyDescent="0.2">
      <c r="B130" s="99"/>
      <c r="C130" s="100"/>
      <c r="D130" s="105" t="s">
        <v>32</v>
      </c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U130" s="60">
        <v>4</v>
      </c>
      <c r="V130" s="63" t="s">
        <v>26</v>
      </c>
    </row>
    <row r="131" spans="1:25" ht="13.2" customHeight="1" x14ac:dyDescent="0.2">
      <c r="B131" s="101"/>
      <c r="C131" s="102"/>
      <c r="D131" s="105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U131" s="61"/>
      <c r="V131" s="63"/>
    </row>
    <row r="132" spans="1:25" ht="13.8" customHeight="1" thickBot="1" x14ac:dyDescent="0.25">
      <c r="B132" s="103"/>
      <c r="C132" s="104"/>
      <c r="D132" s="105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U132" s="62"/>
      <c r="V132" s="63"/>
    </row>
    <row r="133" spans="1:25" s="16" customFormat="1" ht="24.6" customHeight="1" thickTop="1" thickBot="1" x14ac:dyDescent="0.25">
      <c r="A133" s="58" t="s">
        <v>43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</row>
    <row r="134" spans="1:25" ht="19.8" customHeight="1" thickTop="1" x14ac:dyDescent="0.2">
      <c r="B134" s="59" t="s">
        <v>30</v>
      </c>
      <c r="C134" s="59"/>
      <c r="D134" s="59"/>
      <c r="F134" s="4" t="s">
        <v>24</v>
      </c>
      <c r="G134" s="4"/>
      <c r="H134" s="4"/>
      <c r="I134" s="4"/>
      <c r="K134" s="4" t="s">
        <v>25</v>
      </c>
      <c r="N134" s="2"/>
      <c r="O134" s="1"/>
      <c r="Q134" s="1"/>
      <c r="R134" s="194" t="s">
        <v>44</v>
      </c>
      <c r="S134" s="195"/>
      <c r="T134" s="197" t="s">
        <v>28</v>
      </c>
      <c r="U134" s="195"/>
      <c r="V134" s="198" t="s">
        <v>10</v>
      </c>
    </row>
    <row r="135" spans="1:25" ht="19.8" customHeight="1" thickBot="1" x14ac:dyDescent="0.25">
      <c r="B135" s="59"/>
      <c r="C135" s="59"/>
      <c r="D135" s="59"/>
      <c r="E135" s="1"/>
      <c r="F135" s="4" t="s">
        <v>31</v>
      </c>
      <c r="G135" s="4"/>
      <c r="H135" s="4"/>
      <c r="I135" s="4"/>
      <c r="R135" s="194"/>
      <c r="S135" s="196"/>
      <c r="T135" s="197"/>
      <c r="U135" s="196"/>
      <c r="V135" s="198"/>
    </row>
    <row r="136" spans="1:25" ht="15.6" customHeight="1" thickTop="1" thickBot="1" x14ac:dyDescent="0.25">
      <c r="B136" s="184" t="s">
        <v>13</v>
      </c>
      <c r="C136" s="184"/>
      <c r="D136" s="184"/>
      <c r="E136" s="1"/>
      <c r="N136" s="28" t="s">
        <v>36</v>
      </c>
      <c r="O136" s="8" t="s">
        <v>18</v>
      </c>
    </row>
    <row r="137" spans="1:25" ht="29.4" customHeight="1" thickTop="1" x14ac:dyDescent="0.2">
      <c r="B137" s="185" t="s">
        <v>22</v>
      </c>
      <c r="C137" s="186"/>
      <c r="D137" s="187"/>
      <c r="E137" s="188"/>
      <c r="F137" s="189"/>
      <c r="G137" s="189"/>
      <c r="H137" s="189"/>
      <c r="I137" s="189"/>
      <c r="J137" s="190"/>
      <c r="K137" s="22"/>
      <c r="L137" s="22"/>
      <c r="M137" s="7"/>
      <c r="O137" s="185" t="s">
        <v>3</v>
      </c>
      <c r="P137" s="187"/>
      <c r="Q137" s="9"/>
      <c r="R137" s="173" t="s">
        <v>46</v>
      </c>
      <c r="S137" s="174"/>
      <c r="T137" s="191" t="str">
        <f>IF(Q137&gt;0,Q137*5000,"")</f>
        <v/>
      </c>
      <c r="U137" s="192"/>
      <c r="V137" s="193"/>
    </row>
    <row r="138" spans="1:25" ht="29.4" customHeight="1" x14ac:dyDescent="0.2">
      <c r="B138" s="141" t="s">
        <v>23</v>
      </c>
      <c r="C138" s="142"/>
      <c r="D138" s="143"/>
      <c r="E138" s="144"/>
      <c r="F138" s="145"/>
      <c r="G138" s="145"/>
      <c r="H138" s="145"/>
      <c r="I138" s="145"/>
      <c r="J138" s="146"/>
      <c r="K138" s="22"/>
      <c r="L138" s="22"/>
      <c r="M138" s="7"/>
      <c r="O138" s="141" t="s">
        <v>2</v>
      </c>
      <c r="P138" s="143"/>
      <c r="Q138" s="10"/>
      <c r="R138" s="173" t="s">
        <v>47</v>
      </c>
      <c r="S138" s="174"/>
      <c r="T138" s="175" t="str">
        <f>IF(Q138&gt;0,Q138*5500,"")</f>
        <v/>
      </c>
      <c r="U138" s="176"/>
      <c r="V138" s="177"/>
    </row>
    <row r="139" spans="1:25" ht="29.4" customHeight="1" x14ac:dyDescent="0.2">
      <c r="B139" s="178" t="s">
        <v>21</v>
      </c>
      <c r="C139" s="179"/>
      <c r="D139" s="180"/>
      <c r="E139" s="18" t="s">
        <v>9</v>
      </c>
      <c r="F139" s="179"/>
      <c r="G139" s="179"/>
      <c r="H139" s="179"/>
      <c r="I139" s="179"/>
      <c r="J139" s="180"/>
      <c r="K139" s="13"/>
      <c r="L139" s="13"/>
      <c r="M139" s="7"/>
      <c r="O139" s="141" t="s">
        <v>1</v>
      </c>
      <c r="P139" s="143"/>
      <c r="Q139" s="10"/>
      <c r="R139" s="173" t="s">
        <v>48</v>
      </c>
      <c r="S139" s="174"/>
      <c r="T139" s="175" t="str">
        <f>IF(Q139&gt;0,Q139*6000,"")</f>
        <v/>
      </c>
      <c r="U139" s="176"/>
      <c r="V139" s="177"/>
    </row>
    <row r="140" spans="1:25" ht="29.4" customHeight="1" thickBot="1" x14ac:dyDescent="0.25">
      <c r="B140" s="181"/>
      <c r="C140" s="182"/>
      <c r="D140" s="183"/>
      <c r="E140" s="91"/>
      <c r="F140" s="182"/>
      <c r="G140" s="182"/>
      <c r="H140" s="182"/>
      <c r="I140" s="182"/>
      <c r="J140" s="183"/>
      <c r="K140" s="13"/>
      <c r="L140" s="13"/>
      <c r="M140" s="7"/>
      <c r="O140" s="141" t="s">
        <v>0</v>
      </c>
      <c r="P140" s="143"/>
      <c r="Q140" s="11"/>
      <c r="R140" s="173" t="s">
        <v>49</v>
      </c>
      <c r="S140" s="174"/>
      <c r="T140" s="175" t="str">
        <f>IF(Q140&gt;0,Q140*6500,"")</f>
        <v/>
      </c>
      <c r="U140" s="176"/>
      <c r="V140" s="177"/>
      <c r="Y140" s="20"/>
    </row>
    <row r="141" spans="1:25" ht="29.4" customHeight="1" thickTop="1" thickBot="1" x14ac:dyDescent="0.25">
      <c r="B141" s="141" t="s">
        <v>20</v>
      </c>
      <c r="C141" s="142"/>
      <c r="D141" s="143"/>
      <c r="E141" s="144"/>
      <c r="F141" s="145"/>
      <c r="G141" s="145"/>
      <c r="H141" s="145"/>
      <c r="I141" s="145"/>
      <c r="J141" s="146"/>
      <c r="K141" s="22"/>
      <c r="L141" s="22"/>
      <c r="M141" s="7"/>
      <c r="O141" t="s">
        <v>41</v>
      </c>
      <c r="Q141" s="42" t="s">
        <v>42</v>
      </c>
      <c r="R141" s="17"/>
      <c r="S141" s="19" t="s">
        <v>12</v>
      </c>
      <c r="T141" s="147" t="str">
        <f>IF(SUM(T137:V140)&gt;0,SUM(T137:V140),"")</f>
        <v/>
      </c>
      <c r="U141" s="148"/>
      <c r="V141" s="149"/>
    </row>
    <row r="142" spans="1:25" ht="29.4" customHeight="1" thickTop="1" thickBot="1" x14ac:dyDescent="0.25">
      <c r="B142" s="141" t="s">
        <v>29</v>
      </c>
      <c r="C142" s="142"/>
      <c r="D142" s="143"/>
      <c r="E142" s="159"/>
      <c r="F142" s="160"/>
      <c r="G142" s="160"/>
      <c r="H142" s="160"/>
      <c r="I142" s="160"/>
      <c r="J142" s="161"/>
      <c r="K142" s="23"/>
      <c r="L142" s="23"/>
      <c r="M142" s="7"/>
      <c r="R142" s="56" t="s">
        <v>50</v>
      </c>
      <c r="S142" s="56"/>
      <c r="T142" s="56"/>
      <c r="U142" s="56"/>
      <c r="V142" s="56"/>
    </row>
    <row r="143" spans="1:25" ht="3.6" customHeight="1" thickTop="1" x14ac:dyDescent="0.2">
      <c r="B143" s="1"/>
      <c r="C143" s="1"/>
      <c r="D143" s="1"/>
      <c r="E143" s="3"/>
      <c r="F143" s="3"/>
      <c r="G143" s="3"/>
      <c r="H143" s="3"/>
      <c r="I143" s="3"/>
      <c r="J143" s="1"/>
      <c r="K143" s="1"/>
      <c r="L143" s="1"/>
      <c r="M143" s="1"/>
    </row>
    <row r="144" spans="1:25" ht="24" customHeight="1" x14ac:dyDescent="0.2">
      <c r="B144" s="24" t="s">
        <v>11</v>
      </c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</row>
    <row r="145" spans="1:22" ht="11.4" customHeight="1" x14ac:dyDescent="0.2">
      <c r="B145" s="5"/>
      <c r="C145" s="6"/>
      <c r="D145" s="6"/>
      <c r="E145" s="6"/>
      <c r="F145" s="6"/>
      <c r="G145" s="57" t="s">
        <v>27</v>
      </c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6" t="s">
        <v>45</v>
      </c>
      <c r="S145" s="56"/>
      <c r="T145" s="56"/>
      <c r="U145" s="56"/>
      <c r="V145" s="56"/>
    </row>
    <row r="146" spans="1:22" ht="12" customHeight="1" x14ac:dyDescent="0.2">
      <c r="B146" s="12"/>
      <c r="C146" s="12"/>
      <c r="D146" s="31"/>
      <c r="E146" s="32" t="s">
        <v>35</v>
      </c>
      <c r="F146" s="33">
        <f>F147</f>
        <v>45931</v>
      </c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6"/>
      <c r="S146" s="56"/>
      <c r="T146" s="56"/>
      <c r="U146" s="56"/>
      <c r="V146" s="56"/>
    </row>
    <row r="147" spans="1:22" ht="15.6" customHeight="1" x14ac:dyDescent="0.2">
      <c r="A147" s="12"/>
      <c r="B147" s="21" t="s">
        <v>14</v>
      </c>
      <c r="C147" s="12"/>
      <c r="D147" s="34"/>
      <c r="E147" s="34"/>
      <c r="F147" s="35">
        <v>45931</v>
      </c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3"/>
      <c r="S147" s="163"/>
      <c r="T147" s="163"/>
      <c r="U147" s="163"/>
      <c r="V147" s="163"/>
    </row>
    <row r="148" spans="1:22" ht="12.6" customHeight="1" x14ac:dyDescent="0.2">
      <c r="B148" s="164" t="s">
        <v>8</v>
      </c>
      <c r="C148" s="166" t="s">
        <v>7</v>
      </c>
      <c r="D148" s="167"/>
      <c r="E148" s="168"/>
      <c r="F148" s="169" t="s">
        <v>33</v>
      </c>
      <c r="G148" s="171" t="s">
        <v>37</v>
      </c>
      <c r="H148" s="150" t="s">
        <v>34</v>
      </c>
      <c r="I148" s="152"/>
      <c r="J148" s="150" t="s">
        <v>6</v>
      </c>
      <c r="K148" s="151"/>
      <c r="L148" s="152"/>
      <c r="M148" s="150" t="s">
        <v>5</v>
      </c>
      <c r="N148" s="151"/>
      <c r="O148" s="152"/>
      <c r="P148" s="150" t="s">
        <v>38</v>
      </c>
      <c r="Q148" s="152"/>
      <c r="R148" s="82" t="s">
        <v>51</v>
      </c>
      <c r="S148" s="83"/>
      <c r="T148" s="83"/>
      <c r="U148" s="83"/>
      <c r="V148" s="84"/>
    </row>
    <row r="149" spans="1:22" ht="25.2" customHeight="1" x14ac:dyDescent="0.2">
      <c r="B149" s="165"/>
      <c r="C149" s="156" t="s">
        <v>4</v>
      </c>
      <c r="D149" s="157"/>
      <c r="E149" s="158"/>
      <c r="F149" s="170"/>
      <c r="G149" s="172"/>
      <c r="H149" s="153"/>
      <c r="I149" s="155"/>
      <c r="J149" s="153"/>
      <c r="K149" s="154"/>
      <c r="L149" s="155"/>
      <c r="M149" s="153"/>
      <c r="N149" s="154"/>
      <c r="O149" s="155"/>
      <c r="P149" s="153"/>
      <c r="Q149" s="155"/>
      <c r="R149" s="85"/>
      <c r="S149" s="53"/>
      <c r="T149" s="53"/>
      <c r="U149" s="53"/>
      <c r="V149" s="86"/>
    </row>
    <row r="150" spans="1:22" ht="13.8" customHeight="1" x14ac:dyDescent="0.2">
      <c r="B150" s="89" t="s">
        <v>15</v>
      </c>
      <c r="C150" s="138" t="s">
        <v>17</v>
      </c>
      <c r="D150" s="139"/>
      <c r="E150" s="140"/>
      <c r="F150" s="107" t="s">
        <v>39</v>
      </c>
      <c r="G150" s="107" t="s">
        <v>19</v>
      </c>
      <c r="H150" s="109">
        <f>H151</f>
        <v>31778</v>
      </c>
      <c r="I150" s="110"/>
      <c r="J150" s="109">
        <f>J151</f>
        <v>40269</v>
      </c>
      <c r="K150" s="121"/>
      <c r="L150" s="110"/>
      <c r="M150" s="122">
        <f>IF(AND(DATEDIF(J151,$F$15,"Y")&gt;=10,DATEDIF(J151,$F$15,"Y")&lt;20),10,IF(AND(DATEDIF(J151,$F$15,"Y")&gt;=20,DATEDIF(J151,$F$15,"Y")&lt;30),20,IF(AND(DATEDIF(J151,$F$15,"Y")&gt;=30,DATEDIF(J151,$F$15,"Y")&lt;40),30,IF(DATEDIF(J151,$F$15,"Y")&gt;=40,40,"対象外"))))</f>
        <v>10</v>
      </c>
      <c r="N150" s="123"/>
      <c r="O150" s="124"/>
      <c r="P150" s="127"/>
      <c r="Q150" s="128"/>
      <c r="R150" s="85"/>
      <c r="S150" s="53"/>
      <c r="T150" s="53"/>
      <c r="U150" s="53"/>
      <c r="V150" s="86"/>
    </row>
    <row r="151" spans="1:22" ht="34.200000000000003" customHeight="1" thickBot="1" x14ac:dyDescent="0.25">
      <c r="B151" s="90"/>
      <c r="C151" s="131" t="s">
        <v>16</v>
      </c>
      <c r="D151" s="132"/>
      <c r="E151" s="133"/>
      <c r="F151" s="108"/>
      <c r="G151" s="108"/>
      <c r="H151" s="134">
        <v>31778</v>
      </c>
      <c r="I151" s="135"/>
      <c r="J151" s="136">
        <v>40269</v>
      </c>
      <c r="K151" s="55"/>
      <c r="L151" s="137"/>
      <c r="M151" s="125"/>
      <c r="N151" s="54"/>
      <c r="O151" s="126"/>
      <c r="P151" s="129"/>
      <c r="Q151" s="130"/>
      <c r="R151" s="85"/>
      <c r="S151" s="53"/>
      <c r="T151" s="53"/>
      <c r="U151" s="53"/>
      <c r="V151" s="86"/>
    </row>
    <row r="152" spans="1:22" ht="24.6" customHeight="1" thickTop="1" x14ac:dyDescent="0.2">
      <c r="B152" s="111">
        <v>1</v>
      </c>
      <c r="C152" s="43"/>
      <c r="D152" s="44"/>
      <c r="E152" s="44"/>
      <c r="F152" s="112"/>
      <c r="G152" s="113"/>
      <c r="H152" s="114" t="str">
        <f>+IF(H153&gt;0,DATEDIF(H153,$F$15,"Y"),"")</f>
        <v/>
      </c>
      <c r="I152" s="115"/>
      <c r="J152" s="116" t="str">
        <f>+IF(J153&gt;0,J153,"")</f>
        <v/>
      </c>
      <c r="K152" s="117"/>
      <c r="L152" s="118"/>
      <c r="M152" s="45"/>
      <c r="N152" s="46"/>
      <c r="O152" s="47"/>
      <c r="P152" s="119"/>
      <c r="Q152" s="120"/>
      <c r="R152" s="53"/>
      <c r="S152" s="53"/>
      <c r="T152" s="53"/>
      <c r="U152" s="53"/>
      <c r="V152" s="86"/>
    </row>
    <row r="153" spans="1:22" ht="37.200000000000003" customHeight="1" x14ac:dyDescent="0.2">
      <c r="B153" s="91"/>
      <c r="C153" s="30"/>
      <c r="D153" s="27"/>
      <c r="E153" s="27"/>
      <c r="F153" s="92"/>
      <c r="G153" s="93"/>
      <c r="H153" s="96"/>
      <c r="I153" s="97"/>
      <c r="J153" s="96"/>
      <c r="K153" s="98"/>
      <c r="L153" s="97"/>
      <c r="M153" s="39"/>
      <c r="N153" s="40"/>
      <c r="O153" s="41" t="s">
        <v>40</v>
      </c>
      <c r="P153" s="94"/>
      <c r="Q153" s="95"/>
      <c r="R153" s="53"/>
      <c r="S153" s="53"/>
      <c r="T153" s="53"/>
      <c r="U153" s="53"/>
      <c r="V153" s="86"/>
    </row>
    <row r="154" spans="1:22" ht="24.6" customHeight="1" x14ac:dyDescent="0.2">
      <c r="B154" s="64">
        <v>2</v>
      </c>
      <c r="C154" s="29"/>
      <c r="D154" s="26"/>
      <c r="E154" s="26"/>
      <c r="F154" s="66"/>
      <c r="G154" s="68"/>
      <c r="H154" s="70" t="str">
        <f>+IF(H155&gt;0,DATEDIF(H155,$F$15,"Y"),"")</f>
        <v/>
      </c>
      <c r="I154" s="71"/>
      <c r="J154" s="72" t="str">
        <f>+IF(J155&gt;0,J155,"")</f>
        <v/>
      </c>
      <c r="K154" s="73"/>
      <c r="L154" s="74"/>
      <c r="M154" s="36"/>
      <c r="N154" s="37"/>
      <c r="O154" s="38"/>
      <c r="P154" s="75"/>
      <c r="Q154" s="76"/>
      <c r="R154" s="53"/>
      <c r="S154" s="53"/>
      <c r="T154" s="53"/>
      <c r="U154" s="53"/>
      <c r="V154" s="86"/>
    </row>
    <row r="155" spans="1:22" ht="37.200000000000003" customHeight="1" x14ac:dyDescent="0.2">
      <c r="B155" s="91"/>
      <c r="C155" s="30"/>
      <c r="D155" s="27"/>
      <c r="E155" s="27"/>
      <c r="F155" s="92"/>
      <c r="G155" s="93"/>
      <c r="H155" s="96"/>
      <c r="I155" s="97"/>
      <c r="J155" s="96"/>
      <c r="K155" s="98"/>
      <c r="L155" s="97"/>
      <c r="M155" s="39"/>
      <c r="N155" s="40"/>
      <c r="O155" s="41" t="s">
        <v>40</v>
      </c>
      <c r="P155" s="94"/>
      <c r="Q155" s="95"/>
      <c r="R155" s="53"/>
      <c r="S155" s="53"/>
      <c r="T155" s="53"/>
      <c r="U155" s="53"/>
      <c r="V155" s="86"/>
    </row>
    <row r="156" spans="1:22" ht="24.6" customHeight="1" x14ac:dyDescent="0.2">
      <c r="B156" s="64">
        <v>3</v>
      </c>
      <c r="C156" s="29"/>
      <c r="D156" s="26"/>
      <c r="E156" s="26"/>
      <c r="F156" s="66"/>
      <c r="G156" s="68"/>
      <c r="H156" s="70" t="str">
        <f>+IF(H157&gt;0,DATEDIF(H157,$F$15,"Y"),"")</f>
        <v/>
      </c>
      <c r="I156" s="71"/>
      <c r="J156" s="72" t="str">
        <f>+IF(J157&gt;0,J157,"")</f>
        <v/>
      </c>
      <c r="K156" s="73"/>
      <c r="L156" s="74"/>
      <c r="M156" s="36"/>
      <c r="N156" s="37"/>
      <c r="O156" s="38"/>
      <c r="P156" s="75"/>
      <c r="Q156" s="76"/>
      <c r="R156" s="53"/>
      <c r="S156" s="53"/>
      <c r="T156" s="53"/>
      <c r="U156" s="53"/>
      <c r="V156" s="86"/>
    </row>
    <row r="157" spans="1:22" ht="37.200000000000003" customHeight="1" x14ac:dyDescent="0.2">
      <c r="B157" s="91"/>
      <c r="C157" s="30"/>
      <c r="D157" s="27"/>
      <c r="E157" s="27"/>
      <c r="F157" s="92"/>
      <c r="G157" s="93"/>
      <c r="H157" s="96"/>
      <c r="I157" s="97"/>
      <c r="J157" s="96"/>
      <c r="K157" s="98"/>
      <c r="L157" s="97"/>
      <c r="M157" s="39"/>
      <c r="N157" s="40"/>
      <c r="O157" s="41" t="s">
        <v>40</v>
      </c>
      <c r="P157" s="94"/>
      <c r="Q157" s="95"/>
      <c r="R157" s="53"/>
      <c r="S157" s="53"/>
      <c r="T157" s="53"/>
      <c r="U157" s="53"/>
      <c r="V157" s="86"/>
    </row>
    <row r="158" spans="1:22" ht="24.6" customHeight="1" x14ac:dyDescent="0.2">
      <c r="B158" s="64">
        <v>4</v>
      </c>
      <c r="C158" s="29"/>
      <c r="D158" s="26"/>
      <c r="E158" s="26"/>
      <c r="F158" s="66"/>
      <c r="G158" s="68"/>
      <c r="H158" s="70" t="str">
        <f>+IF(H159&gt;0,DATEDIF(H159,$F$15,"Y"),"")</f>
        <v/>
      </c>
      <c r="I158" s="71"/>
      <c r="J158" s="72" t="str">
        <f>+IF(J159&gt;0,J159,"")</f>
        <v/>
      </c>
      <c r="K158" s="73"/>
      <c r="L158" s="74"/>
      <c r="M158" s="36"/>
      <c r="N158" s="37"/>
      <c r="O158" s="38"/>
      <c r="P158" s="75"/>
      <c r="Q158" s="76"/>
      <c r="R158" s="53"/>
      <c r="S158" s="53"/>
      <c r="T158" s="53"/>
      <c r="U158" s="53"/>
      <c r="V158" s="86"/>
    </row>
    <row r="159" spans="1:22" ht="37.200000000000003" customHeight="1" x14ac:dyDescent="0.2">
      <c r="B159" s="91"/>
      <c r="C159" s="30"/>
      <c r="D159" s="27"/>
      <c r="E159" s="27"/>
      <c r="F159" s="92"/>
      <c r="G159" s="93"/>
      <c r="H159" s="96"/>
      <c r="I159" s="97"/>
      <c r="J159" s="96"/>
      <c r="K159" s="98"/>
      <c r="L159" s="97"/>
      <c r="M159" s="39"/>
      <c r="N159" s="40"/>
      <c r="O159" s="41" t="s">
        <v>40</v>
      </c>
      <c r="P159" s="94"/>
      <c r="Q159" s="95"/>
      <c r="R159" s="53"/>
      <c r="S159" s="53"/>
      <c r="T159" s="53"/>
      <c r="U159" s="53"/>
      <c r="V159" s="86"/>
    </row>
    <row r="160" spans="1:22" ht="24.6" customHeight="1" x14ac:dyDescent="0.2">
      <c r="B160" s="64">
        <v>5</v>
      </c>
      <c r="C160" s="29"/>
      <c r="D160" s="26"/>
      <c r="E160" s="26"/>
      <c r="F160" s="66"/>
      <c r="G160" s="68"/>
      <c r="H160" s="70" t="str">
        <f>+IF(H161&gt;0,DATEDIF(H161,$F$15,"Y"),"")</f>
        <v/>
      </c>
      <c r="I160" s="71"/>
      <c r="J160" s="72" t="str">
        <f>+IF(J161&gt;0,J161,"")</f>
        <v/>
      </c>
      <c r="K160" s="73"/>
      <c r="L160" s="74"/>
      <c r="M160" s="36"/>
      <c r="N160" s="37"/>
      <c r="O160" s="38"/>
      <c r="P160" s="75"/>
      <c r="Q160" s="76"/>
      <c r="R160" s="53"/>
      <c r="S160" s="53"/>
      <c r="T160" s="53"/>
      <c r="U160" s="53"/>
      <c r="V160" s="86"/>
    </row>
    <row r="161" spans="2:22" ht="37.200000000000003" customHeight="1" thickBot="1" x14ac:dyDescent="0.25">
      <c r="B161" s="65"/>
      <c r="C161" s="48"/>
      <c r="D161" s="49"/>
      <c r="E161" s="49"/>
      <c r="F161" s="67"/>
      <c r="G161" s="69"/>
      <c r="H161" s="79"/>
      <c r="I161" s="80"/>
      <c r="J161" s="79"/>
      <c r="K161" s="81"/>
      <c r="L161" s="80"/>
      <c r="M161" s="50"/>
      <c r="N161" s="51"/>
      <c r="O161" s="52" t="s">
        <v>40</v>
      </c>
      <c r="P161" s="77"/>
      <c r="Q161" s="78"/>
      <c r="R161" s="87"/>
      <c r="S161" s="87"/>
      <c r="T161" s="87"/>
      <c r="U161" s="87"/>
      <c r="V161" s="88"/>
    </row>
    <row r="162" spans="2:22" ht="3" customHeight="1" thickTop="1" thickBot="1" x14ac:dyDescent="0.25">
      <c r="B162" s="13"/>
      <c r="C162" s="14"/>
      <c r="D162" s="14"/>
      <c r="E162" s="14"/>
      <c r="F162" s="14"/>
      <c r="G162" s="14"/>
      <c r="H162" s="14"/>
      <c r="I162" s="14"/>
      <c r="J162" s="15"/>
      <c r="K162" s="15"/>
      <c r="L162" s="15"/>
      <c r="M162" s="15"/>
      <c r="N162" s="15"/>
      <c r="O162" s="15"/>
      <c r="P162" s="6"/>
      <c r="Q162" s="6"/>
      <c r="R162" s="14"/>
      <c r="S162" s="14"/>
      <c r="T162" s="14"/>
      <c r="U162" s="14"/>
      <c r="V162" s="14"/>
    </row>
    <row r="163" spans="2:22" ht="13.8" customHeight="1" thickTop="1" x14ac:dyDescent="0.2">
      <c r="B163" s="99"/>
      <c r="C163" s="100"/>
      <c r="D163" s="105" t="s">
        <v>32</v>
      </c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U163" s="60">
        <v>5</v>
      </c>
      <c r="V163" s="63" t="s">
        <v>26</v>
      </c>
    </row>
    <row r="164" spans="2:22" ht="13.2" customHeight="1" x14ac:dyDescent="0.2">
      <c r="B164" s="101"/>
      <c r="C164" s="102"/>
      <c r="D164" s="105"/>
      <c r="E164" s="106"/>
      <c r="F164" s="106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  <c r="Q164" s="106"/>
      <c r="R164" s="106"/>
      <c r="S164" s="106"/>
      <c r="U164" s="61"/>
      <c r="V164" s="63"/>
    </row>
    <row r="165" spans="2:22" ht="13.8" customHeight="1" thickBot="1" x14ac:dyDescent="0.25">
      <c r="B165" s="103"/>
      <c r="C165" s="104"/>
      <c r="D165" s="105"/>
      <c r="E165" s="106"/>
      <c r="F165" s="106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  <c r="Q165" s="106"/>
      <c r="R165" s="106"/>
      <c r="S165" s="106"/>
      <c r="U165" s="62"/>
      <c r="V165" s="63"/>
    </row>
    <row r="166" spans="2:22" ht="13.8" thickTop="1" x14ac:dyDescent="0.2"/>
  </sheetData>
  <sheetProtection selectLockedCells="1"/>
  <mergeCells count="505">
    <mergeCell ref="B163:C165"/>
    <mergeCell ref="D163:D165"/>
    <mergeCell ref="E163:S165"/>
    <mergeCell ref="U163:U165"/>
    <mergeCell ref="V163:V165"/>
    <mergeCell ref="B158:B159"/>
    <mergeCell ref="F158:F159"/>
    <mergeCell ref="G158:G159"/>
    <mergeCell ref="H158:I158"/>
    <mergeCell ref="J158:L158"/>
    <mergeCell ref="P158:Q159"/>
    <mergeCell ref="H159:I159"/>
    <mergeCell ref="J159:L159"/>
    <mergeCell ref="B160:B161"/>
    <mergeCell ref="F160:F161"/>
    <mergeCell ref="G160:G161"/>
    <mergeCell ref="H160:I160"/>
    <mergeCell ref="J160:L160"/>
    <mergeCell ref="P160:Q161"/>
    <mergeCell ref="H161:I161"/>
    <mergeCell ref="J161:L161"/>
    <mergeCell ref="B154:B155"/>
    <mergeCell ref="F154:F155"/>
    <mergeCell ref="G154:G155"/>
    <mergeCell ref="H154:I154"/>
    <mergeCell ref="J154:L154"/>
    <mergeCell ref="P154:Q155"/>
    <mergeCell ref="H155:I155"/>
    <mergeCell ref="J155:L155"/>
    <mergeCell ref="B156:B157"/>
    <mergeCell ref="F156:F157"/>
    <mergeCell ref="G156:G157"/>
    <mergeCell ref="H156:I156"/>
    <mergeCell ref="J156:L156"/>
    <mergeCell ref="P156:Q157"/>
    <mergeCell ref="H157:I157"/>
    <mergeCell ref="J157:L157"/>
    <mergeCell ref="M150:O151"/>
    <mergeCell ref="P150:Q151"/>
    <mergeCell ref="C151:E151"/>
    <mergeCell ref="H151:I151"/>
    <mergeCell ref="J151:L151"/>
    <mergeCell ref="B152:B153"/>
    <mergeCell ref="F152:F153"/>
    <mergeCell ref="G152:G153"/>
    <mergeCell ref="H152:I152"/>
    <mergeCell ref="J152:L152"/>
    <mergeCell ref="P152:Q153"/>
    <mergeCell ref="H153:I153"/>
    <mergeCell ref="J153:L153"/>
    <mergeCell ref="B141:D141"/>
    <mergeCell ref="E141:J141"/>
    <mergeCell ref="T141:V141"/>
    <mergeCell ref="B142:D142"/>
    <mergeCell ref="E142:J142"/>
    <mergeCell ref="R142:V142"/>
    <mergeCell ref="G145:Q147"/>
    <mergeCell ref="R145:V147"/>
    <mergeCell ref="B148:B149"/>
    <mergeCell ref="C148:E148"/>
    <mergeCell ref="F148:F149"/>
    <mergeCell ref="G148:G149"/>
    <mergeCell ref="H148:I149"/>
    <mergeCell ref="J148:L149"/>
    <mergeCell ref="M148:O149"/>
    <mergeCell ref="P148:Q149"/>
    <mergeCell ref="R148:V161"/>
    <mergeCell ref="C149:E149"/>
    <mergeCell ref="B150:B151"/>
    <mergeCell ref="C150:E150"/>
    <mergeCell ref="F150:F151"/>
    <mergeCell ref="G150:G151"/>
    <mergeCell ref="H150:I150"/>
    <mergeCell ref="J150:L150"/>
    <mergeCell ref="B139:D140"/>
    <mergeCell ref="F139:J139"/>
    <mergeCell ref="O139:P139"/>
    <mergeCell ref="R139:S139"/>
    <mergeCell ref="T139:V139"/>
    <mergeCell ref="E140:J140"/>
    <mergeCell ref="O140:P140"/>
    <mergeCell ref="R140:S140"/>
    <mergeCell ref="T140:V140"/>
    <mergeCell ref="B136:D136"/>
    <mergeCell ref="B137:D137"/>
    <mergeCell ref="E137:J137"/>
    <mergeCell ref="O137:P137"/>
    <mergeCell ref="R137:S137"/>
    <mergeCell ref="T137:V137"/>
    <mergeCell ref="B138:D138"/>
    <mergeCell ref="E138:J138"/>
    <mergeCell ref="O138:P138"/>
    <mergeCell ref="R138:S138"/>
    <mergeCell ref="T138:V138"/>
    <mergeCell ref="B130:C132"/>
    <mergeCell ref="D130:D132"/>
    <mergeCell ref="E130:S132"/>
    <mergeCell ref="U130:U132"/>
    <mergeCell ref="V130:V132"/>
    <mergeCell ref="A133:V133"/>
    <mergeCell ref="B134:D135"/>
    <mergeCell ref="R134:R135"/>
    <mergeCell ref="S134:S135"/>
    <mergeCell ref="T134:T135"/>
    <mergeCell ref="U134:U135"/>
    <mergeCell ref="V134:V135"/>
    <mergeCell ref="B125:B126"/>
    <mergeCell ref="F125:F126"/>
    <mergeCell ref="G125:G126"/>
    <mergeCell ref="H125:I125"/>
    <mergeCell ref="J125:L125"/>
    <mergeCell ref="P125:Q126"/>
    <mergeCell ref="H126:I126"/>
    <mergeCell ref="J126:L126"/>
    <mergeCell ref="B127:B128"/>
    <mergeCell ref="F127:F128"/>
    <mergeCell ref="G127:G128"/>
    <mergeCell ref="H127:I127"/>
    <mergeCell ref="J127:L127"/>
    <mergeCell ref="P127:Q128"/>
    <mergeCell ref="H128:I128"/>
    <mergeCell ref="J128:L128"/>
    <mergeCell ref="B121:B122"/>
    <mergeCell ref="F121:F122"/>
    <mergeCell ref="G121:G122"/>
    <mergeCell ref="H121:I121"/>
    <mergeCell ref="J121:L121"/>
    <mergeCell ref="P121:Q122"/>
    <mergeCell ref="H122:I122"/>
    <mergeCell ref="J122:L122"/>
    <mergeCell ref="B123:B124"/>
    <mergeCell ref="F123:F124"/>
    <mergeCell ref="G123:G124"/>
    <mergeCell ref="H123:I123"/>
    <mergeCell ref="J123:L123"/>
    <mergeCell ref="P123:Q124"/>
    <mergeCell ref="H124:I124"/>
    <mergeCell ref="J124:L124"/>
    <mergeCell ref="M117:O118"/>
    <mergeCell ref="P117:Q118"/>
    <mergeCell ref="C118:E118"/>
    <mergeCell ref="H118:I118"/>
    <mergeCell ref="J118:L118"/>
    <mergeCell ref="B119:B120"/>
    <mergeCell ref="F119:F120"/>
    <mergeCell ref="G119:G120"/>
    <mergeCell ref="H119:I119"/>
    <mergeCell ref="J119:L119"/>
    <mergeCell ref="P119:Q120"/>
    <mergeCell ref="H120:I120"/>
    <mergeCell ref="J120:L120"/>
    <mergeCell ref="B108:D108"/>
    <mergeCell ref="E108:J108"/>
    <mergeCell ref="T108:V108"/>
    <mergeCell ref="B109:D109"/>
    <mergeCell ref="E109:J109"/>
    <mergeCell ref="R109:V109"/>
    <mergeCell ref="G112:Q114"/>
    <mergeCell ref="R112:V114"/>
    <mergeCell ref="B115:B116"/>
    <mergeCell ref="C115:E115"/>
    <mergeCell ref="F115:F116"/>
    <mergeCell ref="G115:G116"/>
    <mergeCell ref="H115:I116"/>
    <mergeCell ref="J115:L116"/>
    <mergeCell ref="M115:O116"/>
    <mergeCell ref="P115:Q116"/>
    <mergeCell ref="R115:V128"/>
    <mergeCell ref="C116:E116"/>
    <mergeCell ref="B117:B118"/>
    <mergeCell ref="C117:E117"/>
    <mergeCell ref="F117:F118"/>
    <mergeCell ref="G117:G118"/>
    <mergeCell ref="H117:I117"/>
    <mergeCell ref="J117:L117"/>
    <mergeCell ref="B106:D107"/>
    <mergeCell ref="F106:J106"/>
    <mergeCell ref="O106:P106"/>
    <mergeCell ref="R106:S106"/>
    <mergeCell ref="T106:V106"/>
    <mergeCell ref="E107:J107"/>
    <mergeCell ref="O107:P107"/>
    <mergeCell ref="R107:S107"/>
    <mergeCell ref="T107:V107"/>
    <mergeCell ref="B103:D103"/>
    <mergeCell ref="B104:D104"/>
    <mergeCell ref="E104:J104"/>
    <mergeCell ref="O104:P104"/>
    <mergeCell ref="R104:S104"/>
    <mergeCell ref="T104:V104"/>
    <mergeCell ref="B105:D105"/>
    <mergeCell ref="E105:J105"/>
    <mergeCell ref="O105:P105"/>
    <mergeCell ref="R105:S105"/>
    <mergeCell ref="T105:V105"/>
    <mergeCell ref="B97:C99"/>
    <mergeCell ref="D97:D99"/>
    <mergeCell ref="E97:S99"/>
    <mergeCell ref="U97:U99"/>
    <mergeCell ref="V97:V99"/>
    <mergeCell ref="A100:V100"/>
    <mergeCell ref="B101:D102"/>
    <mergeCell ref="R101:R102"/>
    <mergeCell ref="S101:S102"/>
    <mergeCell ref="T101:T102"/>
    <mergeCell ref="U101:U102"/>
    <mergeCell ref="V101:V102"/>
    <mergeCell ref="B92:B93"/>
    <mergeCell ref="F92:F93"/>
    <mergeCell ref="G92:G93"/>
    <mergeCell ref="H92:I92"/>
    <mergeCell ref="J92:L92"/>
    <mergeCell ref="P92:Q93"/>
    <mergeCell ref="H93:I93"/>
    <mergeCell ref="J93:L93"/>
    <mergeCell ref="B94:B95"/>
    <mergeCell ref="F94:F95"/>
    <mergeCell ref="G94:G95"/>
    <mergeCell ref="H94:I94"/>
    <mergeCell ref="J94:L94"/>
    <mergeCell ref="P94:Q95"/>
    <mergeCell ref="H95:I95"/>
    <mergeCell ref="J95:L95"/>
    <mergeCell ref="B88:B89"/>
    <mergeCell ref="F88:F89"/>
    <mergeCell ref="G88:G89"/>
    <mergeCell ref="H88:I88"/>
    <mergeCell ref="J88:L88"/>
    <mergeCell ref="P88:Q89"/>
    <mergeCell ref="H89:I89"/>
    <mergeCell ref="J89:L89"/>
    <mergeCell ref="B90:B91"/>
    <mergeCell ref="F90:F91"/>
    <mergeCell ref="G90:G91"/>
    <mergeCell ref="H90:I90"/>
    <mergeCell ref="J90:L90"/>
    <mergeCell ref="P90:Q91"/>
    <mergeCell ref="H91:I91"/>
    <mergeCell ref="J91:L91"/>
    <mergeCell ref="M84:O85"/>
    <mergeCell ref="P84:Q85"/>
    <mergeCell ref="C85:E85"/>
    <mergeCell ref="H85:I85"/>
    <mergeCell ref="J85:L85"/>
    <mergeCell ref="B86:B87"/>
    <mergeCell ref="F86:F87"/>
    <mergeCell ref="G86:G87"/>
    <mergeCell ref="H86:I86"/>
    <mergeCell ref="J86:L86"/>
    <mergeCell ref="P86:Q87"/>
    <mergeCell ref="H87:I87"/>
    <mergeCell ref="J87:L87"/>
    <mergeCell ref="B75:D75"/>
    <mergeCell ref="E75:J75"/>
    <mergeCell ref="T75:V75"/>
    <mergeCell ref="B76:D76"/>
    <mergeCell ref="E76:J76"/>
    <mergeCell ref="R76:V76"/>
    <mergeCell ref="G79:Q81"/>
    <mergeCell ref="R79:V81"/>
    <mergeCell ref="B82:B83"/>
    <mergeCell ref="C82:E82"/>
    <mergeCell ref="F82:F83"/>
    <mergeCell ref="G82:G83"/>
    <mergeCell ref="H82:I83"/>
    <mergeCell ref="J82:L83"/>
    <mergeCell ref="M82:O83"/>
    <mergeCell ref="P82:Q83"/>
    <mergeCell ref="R82:V95"/>
    <mergeCell ref="C83:E83"/>
    <mergeCell ref="B84:B85"/>
    <mergeCell ref="C84:E84"/>
    <mergeCell ref="F84:F85"/>
    <mergeCell ref="G84:G85"/>
    <mergeCell ref="H84:I84"/>
    <mergeCell ref="J84:L84"/>
    <mergeCell ref="B73:D74"/>
    <mergeCell ref="F73:J73"/>
    <mergeCell ref="O73:P73"/>
    <mergeCell ref="R73:S73"/>
    <mergeCell ref="T73:V73"/>
    <mergeCell ref="E74:J74"/>
    <mergeCell ref="O74:P74"/>
    <mergeCell ref="R74:S74"/>
    <mergeCell ref="T74:V74"/>
    <mergeCell ref="B70:D70"/>
    <mergeCell ref="B71:D71"/>
    <mergeCell ref="E71:J71"/>
    <mergeCell ref="O71:P71"/>
    <mergeCell ref="R71:S71"/>
    <mergeCell ref="T71:V71"/>
    <mergeCell ref="B72:D72"/>
    <mergeCell ref="E72:J72"/>
    <mergeCell ref="O72:P72"/>
    <mergeCell ref="R72:S72"/>
    <mergeCell ref="T72:V72"/>
    <mergeCell ref="B64:C66"/>
    <mergeCell ref="D64:D66"/>
    <mergeCell ref="E64:S66"/>
    <mergeCell ref="U64:U66"/>
    <mergeCell ref="V64:V66"/>
    <mergeCell ref="A67:V67"/>
    <mergeCell ref="B68:D69"/>
    <mergeCell ref="R68:R69"/>
    <mergeCell ref="S68:S69"/>
    <mergeCell ref="T68:T69"/>
    <mergeCell ref="U68:U69"/>
    <mergeCell ref="V68:V69"/>
    <mergeCell ref="B59:B60"/>
    <mergeCell ref="F59:F60"/>
    <mergeCell ref="G59:G60"/>
    <mergeCell ref="H59:I59"/>
    <mergeCell ref="J59:L59"/>
    <mergeCell ref="P59:Q60"/>
    <mergeCell ref="H60:I60"/>
    <mergeCell ref="J60:L60"/>
    <mergeCell ref="B61:B62"/>
    <mergeCell ref="F61:F62"/>
    <mergeCell ref="G61:G62"/>
    <mergeCell ref="H61:I61"/>
    <mergeCell ref="J61:L61"/>
    <mergeCell ref="P61:Q62"/>
    <mergeCell ref="H62:I62"/>
    <mergeCell ref="J62:L62"/>
    <mergeCell ref="B55:B56"/>
    <mergeCell ref="F55:F56"/>
    <mergeCell ref="G55:G56"/>
    <mergeCell ref="H55:I55"/>
    <mergeCell ref="J55:L55"/>
    <mergeCell ref="P55:Q56"/>
    <mergeCell ref="H56:I56"/>
    <mergeCell ref="J56:L56"/>
    <mergeCell ref="B57:B58"/>
    <mergeCell ref="F57:F58"/>
    <mergeCell ref="G57:G58"/>
    <mergeCell ref="H57:I57"/>
    <mergeCell ref="J57:L57"/>
    <mergeCell ref="P57:Q58"/>
    <mergeCell ref="H58:I58"/>
    <mergeCell ref="J58:L58"/>
    <mergeCell ref="M51:O52"/>
    <mergeCell ref="P51:Q52"/>
    <mergeCell ref="C52:E52"/>
    <mergeCell ref="H52:I52"/>
    <mergeCell ref="J52:L52"/>
    <mergeCell ref="B53:B54"/>
    <mergeCell ref="F53:F54"/>
    <mergeCell ref="G53:G54"/>
    <mergeCell ref="H53:I53"/>
    <mergeCell ref="J53:L53"/>
    <mergeCell ref="P53:Q54"/>
    <mergeCell ref="H54:I54"/>
    <mergeCell ref="J54:L54"/>
    <mergeCell ref="B42:D42"/>
    <mergeCell ref="E42:J42"/>
    <mergeCell ref="T42:V42"/>
    <mergeCell ref="B43:D43"/>
    <mergeCell ref="E43:J43"/>
    <mergeCell ref="R43:V43"/>
    <mergeCell ref="G46:Q48"/>
    <mergeCell ref="R46:V48"/>
    <mergeCell ref="B49:B50"/>
    <mergeCell ref="C49:E49"/>
    <mergeCell ref="F49:F50"/>
    <mergeCell ref="G49:G50"/>
    <mergeCell ref="H49:I50"/>
    <mergeCell ref="J49:L50"/>
    <mergeCell ref="M49:O50"/>
    <mergeCell ref="P49:Q50"/>
    <mergeCell ref="R49:V62"/>
    <mergeCell ref="C50:E50"/>
    <mergeCell ref="B51:B52"/>
    <mergeCell ref="C51:E51"/>
    <mergeCell ref="F51:F52"/>
    <mergeCell ref="G51:G52"/>
    <mergeCell ref="H51:I51"/>
    <mergeCell ref="J51:L51"/>
    <mergeCell ref="B39:D39"/>
    <mergeCell ref="E39:J39"/>
    <mergeCell ref="O39:P39"/>
    <mergeCell ref="R39:S39"/>
    <mergeCell ref="T39:V39"/>
    <mergeCell ref="B40:D41"/>
    <mergeCell ref="F40:J40"/>
    <mergeCell ref="O40:P40"/>
    <mergeCell ref="R40:S40"/>
    <mergeCell ref="T40:V40"/>
    <mergeCell ref="E41:J41"/>
    <mergeCell ref="O41:P41"/>
    <mergeCell ref="R41:S41"/>
    <mergeCell ref="T41:V41"/>
    <mergeCell ref="A34:V34"/>
    <mergeCell ref="B35:D36"/>
    <mergeCell ref="R35:R36"/>
    <mergeCell ref="S35:S36"/>
    <mergeCell ref="T35:T36"/>
    <mergeCell ref="U35:U36"/>
    <mergeCell ref="V35:V36"/>
    <mergeCell ref="B37:D37"/>
    <mergeCell ref="B38:D38"/>
    <mergeCell ref="E38:J38"/>
    <mergeCell ref="O38:P38"/>
    <mergeCell ref="R38:S38"/>
    <mergeCell ref="T38:V38"/>
    <mergeCell ref="B4:D4"/>
    <mergeCell ref="B5:D5"/>
    <mergeCell ref="E5:J5"/>
    <mergeCell ref="O5:P5"/>
    <mergeCell ref="R5:S5"/>
    <mergeCell ref="T5:V5"/>
    <mergeCell ref="A1:V1"/>
    <mergeCell ref="B2:D3"/>
    <mergeCell ref="R2:R3"/>
    <mergeCell ref="S2:S3"/>
    <mergeCell ref="T2:T3"/>
    <mergeCell ref="U2:U3"/>
    <mergeCell ref="V2:V3"/>
    <mergeCell ref="B6:D6"/>
    <mergeCell ref="E6:J6"/>
    <mergeCell ref="O6:P6"/>
    <mergeCell ref="R6:S6"/>
    <mergeCell ref="T6:V6"/>
    <mergeCell ref="B7:D8"/>
    <mergeCell ref="F7:J7"/>
    <mergeCell ref="O7:P7"/>
    <mergeCell ref="R7:S7"/>
    <mergeCell ref="T7:V7"/>
    <mergeCell ref="E8:J8"/>
    <mergeCell ref="O8:P8"/>
    <mergeCell ref="R8:S8"/>
    <mergeCell ref="T8:V8"/>
    <mergeCell ref="B9:D9"/>
    <mergeCell ref="E9:J9"/>
    <mergeCell ref="T9:V9"/>
    <mergeCell ref="J16:L17"/>
    <mergeCell ref="M16:O17"/>
    <mergeCell ref="P16:Q17"/>
    <mergeCell ref="C17:E17"/>
    <mergeCell ref="B10:D10"/>
    <mergeCell ref="E10:J10"/>
    <mergeCell ref="R10:V10"/>
    <mergeCell ref="G13:Q15"/>
    <mergeCell ref="R13:V15"/>
    <mergeCell ref="B16:B17"/>
    <mergeCell ref="C16:E16"/>
    <mergeCell ref="F16:F17"/>
    <mergeCell ref="G16:G17"/>
    <mergeCell ref="H16:I17"/>
    <mergeCell ref="J21:L21"/>
    <mergeCell ref="J18:L18"/>
    <mergeCell ref="M18:O19"/>
    <mergeCell ref="P18:Q19"/>
    <mergeCell ref="C19:E19"/>
    <mergeCell ref="H19:I19"/>
    <mergeCell ref="J19:L19"/>
    <mergeCell ref="C18:E18"/>
    <mergeCell ref="F18:F19"/>
    <mergeCell ref="H22:I22"/>
    <mergeCell ref="J22:L22"/>
    <mergeCell ref="P22:Q23"/>
    <mergeCell ref="H23:I23"/>
    <mergeCell ref="J23:L23"/>
    <mergeCell ref="B31:C33"/>
    <mergeCell ref="D31:D33"/>
    <mergeCell ref="E31:S33"/>
    <mergeCell ref="G18:G19"/>
    <mergeCell ref="H18:I18"/>
    <mergeCell ref="F24:F25"/>
    <mergeCell ref="G24:G25"/>
    <mergeCell ref="H24:I24"/>
    <mergeCell ref="J24:L24"/>
    <mergeCell ref="P24:Q25"/>
    <mergeCell ref="H25:I25"/>
    <mergeCell ref="J25:L25"/>
    <mergeCell ref="B20:B21"/>
    <mergeCell ref="F20:F21"/>
    <mergeCell ref="G20:G21"/>
    <mergeCell ref="H20:I20"/>
    <mergeCell ref="J20:L20"/>
    <mergeCell ref="P20:Q21"/>
    <mergeCell ref="H21:I21"/>
    <mergeCell ref="U31:U33"/>
    <mergeCell ref="V31:V33"/>
    <mergeCell ref="B28:B29"/>
    <mergeCell ref="F28:F29"/>
    <mergeCell ref="G28:G29"/>
    <mergeCell ref="H28:I28"/>
    <mergeCell ref="J28:L28"/>
    <mergeCell ref="P28:Q29"/>
    <mergeCell ref="H29:I29"/>
    <mergeCell ref="J29:L29"/>
    <mergeCell ref="R16:V29"/>
    <mergeCell ref="B18:B19"/>
    <mergeCell ref="B26:B27"/>
    <mergeCell ref="F26:F27"/>
    <mergeCell ref="G26:G27"/>
    <mergeCell ref="H26:I26"/>
    <mergeCell ref="J26:L26"/>
    <mergeCell ref="P26:Q27"/>
    <mergeCell ref="H27:I27"/>
    <mergeCell ref="J27:L27"/>
    <mergeCell ref="B24:B25"/>
    <mergeCell ref="B22:B23"/>
    <mergeCell ref="F22:F23"/>
    <mergeCell ref="G22:G23"/>
  </mergeCells>
  <phoneticPr fontId="1"/>
  <dataValidations count="4">
    <dataValidation allowBlank="1" showInputMessage="1" showErrorMessage="1" prompt="西暦入社年月日を入力すると自動計算されます。" sqref="J20:L20 J22:L22 J24:L24 J26:L26 J28:L28 J53:L53 J55:L55 J57:L57 J59:L59 J61:L61 J86:L86 J88:L88 J90:L90 J92:L92 J94:L94 J119:L119 J121:L121 J123:L123 J125:L125 J127:L127 J152:L152 J154:L154 J156:L156 J158:L158 J160:L160" xr:uid="{8F175DFB-A6A1-4E83-888D-D2430B4E8CB7}"/>
    <dataValidation type="list" allowBlank="1" showInputMessage="1" showErrorMessage="1" sqref="G20:G29 G53:G62 G86:G95 G119:G128 G152:G161" xr:uid="{CFCCF8FE-E8EB-45F4-B4EE-3CC4A896B542}">
      <formula1>"男,女"</formula1>
    </dataValidation>
    <dataValidation allowBlank="1" showInputMessage="1" showErrorMessage="1" prompt="人数を入力すると自動計算されます" sqref="T5:V9 T38:V42 T71:V75 T104:V108 T137:V141" xr:uid="{5406827E-E1C7-4717-BDEE-914D30B2E88E}"/>
    <dataValidation allowBlank="1" showInputMessage="1" showErrorMessage="1" prompt="西暦生年月日を入力すると自動計算されます。" sqref="H20:I20 H22:I22 H24:I24 H26:I26 H28:I28 H53:I53 H55:I55 H57:I57 H59:I59 H61:I61 H86:I86 H88:I88 H90:I90 H92:I92 H94:I94 H119:I119 H121:I121 H123:I123 H125:I125 H127:I127 H152:I152 H154:I154 H156:I156 H158:I158 H160:I160" xr:uid="{A09907AA-258B-4F17-9BC4-1B829DEE2EF6}"/>
  </dataValidations>
  <pageMargins left="3.937007874015748E-2" right="3.937007874015748E-2" top="0.19685039370078741" bottom="0.19685039370078741" header="0" footer="0"/>
  <pageSetup paperSize="9" scale="78" fitToHeight="0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</vt:lpstr>
      <vt:lpstr>web!Print_Area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</dc:creator>
  <cp:lastModifiedBy>吉村　麻美</cp:lastModifiedBy>
  <cp:lastPrinted>2026-07-30T06:04:00Z</cp:lastPrinted>
  <dcterms:created xsi:type="dcterms:W3CDTF">2013-08-15T05:12:42Z</dcterms:created>
  <dcterms:modified xsi:type="dcterms:W3CDTF">2026-08-14T07:31:38Z</dcterms:modified>
</cp:coreProperties>
</file>