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企画情報課\従業員表彰\R5\1.開催起案・申込案内(8月上旬)\HP掲載用\"/>
    </mc:Choice>
  </mc:AlternateContent>
  <xr:revisionPtr revIDLastSave="0" documentId="13_ncr:1_{748D946D-CD01-48F1-9243-C591E9DFCF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eb" sheetId="5" r:id="rId1"/>
  </sheets>
  <definedNames>
    <definedName name="_xlnm.Print_Area" localSheetId="0">web!$A$1:$V$161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" i="5" l="1"/>
  <c r="M156" i="5"/>
  <c r="J156" i="5"/>
  <c r="H156" i="5"/>
  <c r="M154" i="5"/>
  <c r="J154" i="5"/>
  <c r="H154" i="5"/>
  <c r="M152" i="5"/>
  <c r="J152" i="5"/>
  <c r="H152" i="5"/>
  <c r="M150" i="5"/>
  <c r="J150" i="5"/>
  <c r="H150" i="5"/>
  <c r="M148" i="5"/>
  <c r="J148" i="5"/>
  <c r="H148" i="5"/>
  <c r="M146" i="5"/>
  <c r="J146" i="5"/>
  <c r="H146" i="5"/>
  <c r="M144" i="5"/>
  <c r="J144" i="5"/>
  <c r="H144" i="5"/>
  <c r="M142" i="5"/>
  <c r="J142" i="5"/>
  <c r="H142" i="5"/>
  <c r="M124" i="5"/>
  <c r="J124" i="5"/>
  <c r="H124" i="5"/>
  <c r="M122" i="5"/>
  <c r="J122" i="5"/>
  <c r="H122" i="5"/>
  <c r="M120" i="5"/>
  <c r="J120" i="5"/>
  <c r="H120" i="5"/>
  <c r="M118" i="5"/>
  <c r="J118" i="5"/>
  <c r="H118" i="5"/>
  <c r="M116" i="5"/>
  <c r="J116" i="5"/>
  <c r="H116" i="5"/>
  <c r="M114" i="5"/>
  <c r="J114" i="5"/>
  <c r="H114" i="5"/>
  <c r="M112" i="5"/>
  <c r="J112" i="5"/>
  <c r="H112" i="5"/>
  <c r="M110" i="5"/>
  <c r="J110" i="5"/>
  <c r="H110" i="5"/>
  <c r="M92" i="5"/>
  <c r="J92" i="5"/>
  <c r="H92" i="5"/>
  <c r="M90" i="5"/>
  <c r="J90" i="5"/>
  <c r="H90" i="5"/>
  <c r="M88" i="5"/>
  <c r="J88" i="5"/>
  <c r="H88" i="5"/>
  <c r="M78" i="5"/>
  <c r="J78" i="5"/>
  <c r="H78" i="5"/>
  <c r="M60" i="5"/>
  <c r="J60" i="5"/>
  <c r="H60" i="5"/>
  <c r="M58" i="5"/>
  <c r="J58" i="5"/>
  <c r="H58" i="5"/>
  <c r="M56" i="5"/>
  <c r="J56" i="5"/>
  <c r="H56" i="5"/>
  <c r="M86" i="5"/>
  <c r="J86" i="5"/>
  <c r="H86" i="5"/>
  <c r="M84" i="5"/>
  <c r="J84" i="5"/>
  <c r="H84" i="5"/>
  <c r="M82" i="5"/>
  <c r="J82" i="5"/>
  <c r="H82" i="5"/>
  <c r="M80" i="5"/>
  <c r="J80" i="5"/>
  <c r="H80" i="5"/>
  <c r="M54" i="5"/>
  <c r="J54" i="5"/>
  <c r="H54" i="5"/>
  <c r="M52" i="5"/>
  <c r="J52" i="5"/>
  <c r="H52" i="5"/>
  <c r="M50" i="5"/>
  <c r="J50" i="5"/>
  <c r="H50" i="5"/>
  <c r="M48" i="5"/>
  <c r="J48" i="5"/>
  <c r="H48" i="5"/>
  <c r="M46" i="5"/>
  <c r="J46" i="5"/>
  <c r="H46" i="5"/>
  <c r="M140" i="5"/>
  <c r="J140" i="5"/>
  <c r="H140" i="5"/>
  <c r="F136" i="5"/>
  <c r="M108" i="5"/>
  <c r="J108" i="5"/>
  <c r="H108" i="5"/>
  <c r="F104" i="5"/>
  <c r="B24" i="5"/>
  <c r="B26" i="5" s="1"/>
  <c r="B28" i="5" s="1"/>
  <c r="B46" i="5" s="1"/>
  <c r="B48" i="5" s="1"/>
  <c r="B50" i="5" s="1"/>
  <c r="B52" i="5" s="1"/>
  <c r="B54" i="5" s="1"/>
  <c r="B56" i="5" s="1"/>
  <c r="B58" i="5" s="1"/>
  <c r="B60" i="5" s="1"/>
  <c r="B78" i="5" s="1"/>
  <c r="B80" i="5" s="1"/>
  <c r="B82" i="5" s="1"/>
  <c r="B84" i="5" s="1"/>
  <c r="B86" i="5" s="1"/>
  <c r="B88" i="5" s="1"/>
  <c r="B90" i="5" s="1"/>
  <c r="B92" i="5" s="1"/>
  <c r="B110" i="5" s="1"/>
  <c r="B112" i="5" s="1"/>
  <c r="B114" i="5" s="1"/>
  <c r="B116" i="5" s="1"/>
  <c r="B118" i="5" s="1"/>
  <c r="B120" i="5" s="1"/>
  <c r="B122" i="5" s="1"/>
  <c r="B124" i="5" s="1"/>
  <c r="B142" i="5" s="1"/>
  <c r="B144" i="5" s="1"/>
  <c r="B146" i="5" s="1"/>
  <c r="B148" i="5" s="1"/>
  <c r="B150" i="5" s="1"/>
  <c r="B152" i="5" s="1"/>
  <c r="B154" i="5" s="1"/>
  <c r="B156" i="5" s="1"/>
  <c r="B22" i="5"/>
  <c r="M76" i="5"/>
  <c r="J76" i="5"/>
  <c r="H76" i="5"/>
  <c r="F72" i="5"/>
  <c r="U63" i="5"/>
  <c r="U95" i="5" s="1"/>
  <c r="U127" i="5" s="1"/>
  <c r="U159" i="5" s="1"/>
  <c r="M44" i="5"/>
  <c r="J44" i="5"/>
  <c r="H44" i="5"/>
  <c r="F40" i="5"/>
  <c r="M28" i="5"/>
  <c r="J28" i="5"/>
  <c r="H28" i="5"/>
  <c r="M26" i="5"/>
  <c r="J26" i="5"/>
  <c r="H26" i="5"/>
  <c r="M24" i="5"/>
  <c r="J24" i="5"/>
  <c r="H24" i="5"/>
  <c r="M22" i="5"/>
  <c r="J22" i="5"/>
  <c r="H22" i="5"/>
  <c r="M20" i="5"/>
  <c r="J20" i="5"/>
  <c r="H20" i="5"/>
  <c r="M18" i="5"/>
  <c r="J18" i="5"/>
  <c r="H18" i="5"/>
  <c r="F14" i="5"/>
  <c r="T8" i="5"/>
  <c r="T7" i="5"/>
  <c r="T6" i="5"/>
  <c r="T5" i="5"/>
</calcChain>
</file>

<file path=xl/sharedStrings.xml><?xml version="1.0" encoding="utf-8"?>
<sst xmlns="http://schemas.openxmlformats.org/spreadsheetml/2006/main" count="165" uniqueCount="51">
  <si>
    <t>40年以上勤続</t>
    <rPh sb="2" eb="5">
      <t>ネンイジョウ</t>
    </rPh>
    <rPh sb="5" eb="7">
      <t>キンゾク</t>
    </rPh>
    <phoneticPr fontId="2"/>
  </si>
  <si>
    <t>30年以上勤続</t>
    <rPh sb="2" eb="5">
      <t>ネンイジョウ</t>
    </rPh>
    <rPh sb="5" eb="7">
      <t>キンゾク</t>
    </rPh>
    <phoneticPr fontId="2"/>
  </si>
  <si>
    <t>20年以上勤続</t>
    <rPh sb="2" eb="5">
      <t>ネンイジョウ</t>
    </rPh>
    <rPh sb="5" eb="7">
      <t>キンゾク</t>
    </rPh>
    <phoneticPr fontId="2"/>
  </si>
  <si>
    <t>10年以上勤続</t>
    <rPh sb="2" eb="5">
      <t>ネンイジョウ</t>
    </rPh>
    <rPh sb="5" eb="7">
      <t>キンゾク</t>
    </rPh>
    <phoneticPr fontId="2"/>
  </si>
  <si>
    <t>氏名</t>
    <rPh sb="0" eb="2">
      <t>シメイ</t>
    </rPh>
    <phoneticPr fontId="2"/>
  </si>
  <si>
    <t>表彰該当年数</t>
    <rPh sb="0" eb="2">
      <t>ヒョウショウ</t>
    </rPh>
    <rPh sb="2" eb="4">
      <t>ガイトウ</t>
    </rPh>
    <rPh sb="4" eb="6">
      <t>ネンスウ</t>
    </rPh>
    <phoneticPr fontId="2"/>
  </si>
  <si>
    <t>入社年月日</t>
    <rPh sb="0" eb="2">
      <t>ニュウシャ</t>
    </rPh>
    <rPh sb="2" eb="5">
      <t>ネンガッピ</t>
    </rPh>
    <phoneticPr fontId="2"/>
  </si>
  <si>
    <t>ふりがな</t>
    <phoneticPr fontId="2"/>
  </si>
  <si>
    <t>Ｎｏ</t>
    <phoneticPr fontId="1"/>
  </si>
  <si>
    <t>〒</t>
    <phoneticPr fontId="1"/>
  </si>
  <si>
    <t>日</t>
    <rPh sb="0" eb="1">
      <t>ヒ</t>
    </rPh>
    <phoneticPr fontId="1"/>
  </si>
  <si>
    <t>函館商工会議所優良商工従業員表彰実施要領に基づき、下記の者を申請いたします。</t>
    <rPh sb="25" eb="27">
      <t>カキ</t>
    </rPh>
    <rPh sb="28" eb="29">
      <t>モノ</t>
    </rPh>
    <phoneticPr fontId="1"/>
  </si>
  <si>
    <t>計</t>
    <rPh sb="0" eb="1">
      <t>ケイ</t>
    </rPh>
    <phoneticPr fontId="1"/>
  </si>
  <si>
    <t>記入欄Ⅰ</t>
    <rPh sb="0" eb="2">
      <t>キニュウ</t>
    </rPh>
    <rPh sb="2" eb="3">
      <t>ラン</t>
    </rPh>
    <phoneticPr fontId="1"/>
  </si>
  <si>
    <t>記入欄Ⅲ</t>
    <rPh sb="0" eb="2">
      <t>キニュウ</t>
    </rPh>
    <rPh sb="2" eb="3">
      <t>ラン</t>
    </rPh>
    <phoneticPr fontId="1"/>
  </si>
  <si>
    <t>例</t>
    <rPh sb="0" eb="1">
      <t>レイ</t>
    </rPh>
    <phoneticPr fontId="1"/>
  </si>
  <si>
    <t>函館　太郎</t>
    <rPh sb="0" eb="2">
      <t>ハコダテ</t>
    </rPh>
    <rPh sb="3" eb="5">
      <t>タロウ</t>
    </rPh>
    <phoneticPr fontId="1"/>
  </si>
  <si>
    <t>はこだて　たろう</t>
    <phoneticPr fontId="1"/>
  </si>
  <si>
    <t>表彰者</t>
    <rPh sb="0" eb="3">
      <t>ヒョウショウシャ</t>
    </rPh>
    <phoneticPr fontId="1"/>
  </si>
  <si>
    <t>男</t>
    <rPh sb="0" eb="1">
      <t>オトコ</t>
    </rPh>
    <phoneticPr fontId="1"/>
  </si>
  <si>
    <t>電話／ＦＡＸ</t>
    <rPh sb="0" eb="2">
      <t>デンワ</t>
    </rPh>
    <phoneticPr fontId="1"/>
  </si>
  <si>
    <t>所　 在　 地</t>
    <rPh sb="0" eb="1">
      <t>ショ</t>
    </rPh>
    <rPh sb="3" eb="4">
      <t>ザイ</t>
    </rPh>
    <rPh sb="6" eb="7">
      <t>チ</t>
    </rPh>
    <phoneticPr fontId="1"/>
  </si>
  <si>
    <t>事 業 所 名</t>
    <rPh sb="0" eb="1">
      <t>コト</t>
    </rPh>
    <rPh sb="2" eb="3">
      <t>ギョウ</t>
    </rPh>
    <rPh sb="4" eb="5">
      <t>ジョ</t>
    </rPh>
    <rPh sb="6" eb="7">
      <t>メイ</t>
    </rPh>
    <phoneticPr fontId="2"/>
  </si>
  <si>
    <t>代 表 者 名</t>
    <rPh sb="0" eb="1">
      <t>ヨ</t>
    </rPh>
    <rPh sb="2" eb="3">
      <t>オモテ</t>
    </rPh>
    <rPh sb="4" eb="5">
      <t>モノ</t>
    </rPh>
    <rPh sb="6" eb="7">
      <t>メイ</t>
    </rPh>
    <phoneticPr fontId="2"/>
  </si>
  <si>
    <t>E-Mail　kentei@hakodate.cci.or.jp</t>
    <phoneticPr fontId="2"/>
  </si>
  <si>
    <t xml:space="preserve">Ｆ Ａ Ｘ　0138-27-2111  </t>
    <phoneticPr fontId="2"/>
  </si>
  <si>
    <t>頁</t>
    <rPh sb="0" eb="1">
      <t>ページ</t>
    </rPh>
    <phoneticPr fontId="1"/>
  </si>
  <si>
    <t>被 表 彰 該 当 者 名 簿</t>
    <rPh sb="12" eb="13">
      <t>メイ</t>
    </rPh>
    <rPh sb="14" eb="15">
      <t>ボ</t>
    </rPh>
    <phoneticPr fontId="2"/>
  </si>
  <si>
    <t xml:space="preserve"> 月</t>
    <rPh sb="1" eb="2">
      <t>ツキ</t>
    </rPh>
    <phoneticPr fontId="1"/>
  </si>
  <si>
    <t>ご 担 当 者</t>
    <rPh sb="2" eb="3">
      <t>タン</t>
    </rPh>
    <rPh sb="4" eb="5">
      <t>トウ</t>
    </rPh>
    <rPh sb="6" eb="7">
      <t>モノ</t>
    </rPh>
    <phoneticPr fontId="1"/>
  </si>
  <si>
    <t>名　　×　　6,500円　　 ＝</t>
    <rPh sb="0" eb="1">
      <t>メイ</t>
    </rPh>
    <rPh sb="11" eb="12">
      <t>エン</t>
    </rPh>
    <phoneticPr fontId="2"/>
  </si>
  <si>
    <t>名　　×　　5,000円　　 ＝</t>
    <rPh sb="0" eb="1">
      <t>メイ</t>
    </rPh>
    <rPh sb="11" eb="12">
      <t>エン</t>
    </rPh>
    <phoneticPr fontId="2"/>
  </si>
  <si>
    <t>名　　×　　6,000円　 　＝</t>
    <rPh sb="0" eb="1">
      <t>メイ</t>
    </rPh>
    <rPh sb="11" eb="12">
      <t>エン</t>
    </rPh>
    <phoneticPr fontId="2"/>
  </si>
  <si>
    <t>函館商工会議所
　　企画情報課　行</t>
    <rPh sb="10" eb="12">
      <t>キカク</t>
    </rPh>
    <rPh sb="12" eb="14">
      <t>ジョウホウ</t>
    </rPh>
    <rPh sb="14" eb="15">
      <t>カ</t>
    </rPh>
    <rPh sb="16" eb="17">
      <t>ユ</t>
    </rPh>
    <phoneticPr fontId="1"/>
  </si>
  <si>
    <t>郵　送　〒040-0063　函館市若松町7-15</t>
    <phoneticPr fontId="2"/>
  </si>
  <si>
    <t>←受付番号
（会議所記入用）</t>
    <rPh sb="1" eb="2">
      <t>ウケ</t>
    </rPh>
    <rPh sb="2" eb="3">
      <t>ツケ</t>
    </rPh>
    <rPh sb="3" eb="4">
      <t>バン</t>
    </rPh>
    <rPh sb="4" eb="5">
      <t>ゴウ</t>
    </rPh>
    <rPh sb="7" eb="10">
      <t>カイギショ</t>
    </rPh>
    <rPh sb="10" eb="12">
      <t>キニュウ</t>
    </rPh>
    <rPh sb="12" eb="13">
      <t>ヨウ</t>
    </rPh>
    <phoneticPr fontId="1"/>
  </si>
  <si>
    <t>第６５回優良商工従業員表彰式　表彰申請書</t>
    <rPh sb="0" eb="1">
      <t>ダイ</t>
    </rPh>
    <rPh sb="3" eb="4">
      <t>カイ</t>
    </rPh>
    <rPh sb="4" eb="6">
      <t>ユウリョウ</t>
    </rPh>
    <rPh sb="6" eb="8">
      <t>ショウコウ</t>
    </rPh>
    <rPh sb="8" eb="11">
      <t>ジュウギョウイン</t>
    </rPh>
    <rPh sb="11" eb="14">
      <t>ヒョウショウシキ</t>
    </rPh>
    <phoneticPr fontId="2"/>
  </si>
  <si>
    <t>申込日：令和5年</t>
    <rPh sb="0" eb="2">
      <t>モウシコミ</t>
    </rPh>
    <rPh sb="2" eb="3">
      <t>ビ</t>
    </rPh>
    <rPh sb="4" eb="6">
      <t>レイワ</t>
    </rPh>
    <rPh sb="7" eb="8">
      <t>ネン</t>
    </rPh>
    <phoneticPr fontId="1"/>
  </si>
  <si>
    <t>名　　×　　5,500円　 　＝</t>
    <rPh sb="0" eb="1">
      <t>メイ</t>
    </rPh>
    <rPh sb="10" eb="11">
      <t>エン</t>
    </rPh>
    <phoneticPr fontId="2"/>
  </si>
  <si>
    <t>開催日：令和５年１１月２８日(火）</t>
    <rPh sb="0" eb="3">
      <t>カイサイビ</t>
    </rPh>
    <rPh sb="4" eb="6">
      <t>レイワ</t>
    </rPh>
    <rPh sb="7" eb="8">
      <t>ネン</t>
    </rPh>
    <rPh sb="8" eb="9">
      <t>ヘイネン</t>
    </rPh>
    <rPh sb="10" eb="11">
      <t>ガツ</t>
    </rPh>
    <rPh sb="13" eb="14">
      <t>ニチ</t>
    </rPh>
    <rPh sb="15" eb="16">
      <t>ヒ</t>
    </rPh>
    <phoneticPr fontId="1"/>
  </si>
  <si>
    <t>現職名</t>
    <rPh sb="0" eb="2">
      <t>ゲンショク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</si>
  <si>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</si>
  <si>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基準日</t>
    <rPh sb="0" eb="3">
      <t>キジュンビ</t>
    </rPh>
    <phoneticPr fontId="1"/>
  </si>
  <si>
    <t>記入欄Ⅱ　</t>
    <rPh sb="0" eb="2">
      <t>キニュウ</t>
    </rPh>
    <rPh sb="2" eb="3">
      <t>ラン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</si>
  <si>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</si>
  <si>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2"/>
  </si>
  <si>
    <t>企画情報課職員</t>
    <rPh sb="0" eb="2">
      <t>キカク</t>
    </rPh>
    <rPh sb="2" eb="4">
      <t>ジョウホウ</t>
    </rPh>
    <rPh sb="4" eb="5">
      <t>カ</t>
    </rPh>
    <rPh sb="5" eb="7">
      <t>ショクイン</t>
    </rPh>
    <phoneticPr fontId="1"/>
  </si>
  <si>
    <t>※申請・お支払期限：令和５年１０月６日（金）</t>
    <rPh sb="1" eb="3">
      <t>シンセイ</t>
    </rPh>
    <rPh sb="5" eb="7">
      <t>シハライ</t>
    </rPh>
    <rPh sb="7" eb="9">
      <t>キゲン</t>
    </rPh>
    <rPh sb="10" eb="12">
      <t>レイワ</t>
    </rPh>
    <rPh sb="13" eb="14">
      <t>ネン</t>
    </rPh>
    <rPh sb="16" eb="17">
      <t>ガツ</t>
    </rPh>
    <rPh sb="18" eb="19">
      <t>ニチ</t>
    </rPh>
    <rPh sb="20" eb="21">
      <t>カネ</t>
    </rPh>
    <phoneticPr fontId="1"/>
  </si>
  <si>
    <t>函館商工会議所</t>
    <phoneticPr fontId="1"/>
  </si>
  <si>
    <t>企画情報課　行</t>
    <rPh sb="0" eb="5">
      <t>キカクジョウホウカ</t>
    </rPh>
    <rPh sb="6" eb="7">
      <t>イキ</t>
    </rPh>
    <phoneticPr fontId="1"/>
  </si>
  <si>
    <r>
      <t xml:space="preserve">
　　　　　　　　　　　　</t>
    </r>
    <r>
      <rPr>
        <b/>
        <sz val="14"/>
        <color theme="1"/>
        <rFont val="ＭＳ Ｐゴシック"/>
        <family val="3"/>
        <charset val="128"/>
        <scheme val="minor"/>
      </rPr>
      <t>注意事項</t>
    </r>
    <r>
      <rPr>
        <sz val="14"/>
        <color theme="1"/>
        <rFont val="ＭＳ Ｐゴシック"/>
        <family val="3"/>
        <charset val="128"/>
        <scheme val="minor"/>
      </rPr>
      <t xml:space="preserve">
※　太枠の欄をご記入下さい。
※　ご記入頂いた事項は、同表彰の審査、本所
　　 からの各種連絡・情報提供のために利用する
　　 ほか、社名・被表彰者名は本所会報、新聞等
　　 に掲載される場合があります。
※　本表彰の勤続年数は、令和５年10月1日現在
　　 で算定して下さい。
※　表彰式をご欠席する場合でも、申請可能です。
　　 その際は、後日、表彰状と記念品をお渡しに
　　 参ります。
</t>
    </r>
    <rPh sb="136" eb="138">
      <t>レイワ</t>
    </rPh>
    <rPh sb="139" eb="140">
      <t>ネン</t>
    </rPh>
    <rPh sb="156" eb="15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</si>
</sst>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"/>
    <numFmt numFmtId="177" formatCode="[$]gge&quot;年&quot;m&quot;月&quot;d&quot;日&quot;;@" x16r2:formatCode16="[$-ja-JP-x-gannen]gge&quot;年&quot;m&quot;月&quot;d&quot;日&quot;;@"/>
    <numFmt numFmtId="178" formatCode="#,##0&quot;円&quot;"/>
    <numFmt numFmtId="179" formatCode="General&quot;年以上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0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13" fillId="0" borderId="0" xfId="0" applyFont="1">
      <alignment vertical="center"/>
    </xf>
    <xf numFmtId="0" fontId="13" fillId="0" borderId="11" xfId="0" applyFont="1" applyBorder="1" applyProtection="1">
      <alignment vertical="center"/>
      <protection locked="0"/>
    </xf>
    <xf numFmtId="0" fontId="13" fillId="0" borderId="12" xfId="0" applyFont="1" applyBorder="1" applyProtection="1">
      <alignment vertical="center"/>
      <protection locked="0"/>
    </xf>
    <xf numFmtId="0" fontId="13" fillId="0" borderId="13" xfId="0" applyFont="1" applyBorder="1" applyProtection="1">
      <alignment vertical="center"/>
      <protection locked="0"/>
    </xf>
    <xf numFmtId="0" fontId="1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3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3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13" fillId="0" borderId="5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177" fontId="23" fillId="0" borderId="0" xfId="0" applyNumberFormat="1" applyFont="1">
      <alignment vertical="center"/>
    </xf>
    <xf numFmtId="0" fontId="24" fillId="0" borderId="0" xfId="0" applyFont="1">
      <alignment vertical="center"/>
    </xf>
    <xf numFmtId="14" fontId="23" fillId="0" borderId="0" xfId="0" applyNumberFormat="1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9" fillId="0" borderId="1" xfId="0" applyFont="1" applyBorder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14" fontId="7" fillId="0" borderId="32" xfId="0" applyNumberFormat="1" applyFont="1" applyBorder="1" applyAlignment="1" applyProtection="1">
      <alignment horizontal="center" vertical="center"/>
      <protection locked="0"/>
    </xf>
    <xf numFmtId="14" fontId="7" fillId="0" borderId="33" xfId="0" applyNumberFormat="1" applyFont="1" applyBorder="1" applyAlignment="1" applyProtection="1">
      <alignment horizontal="center" vertical="center"/>
      <protection locked="0"/>
    </xf>
    <xf numFmtId="14" fontId="7" fillId="0" borderId="34" xfId="0" applyNumberFormat="1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79" fontId="7" fillId="0" borderId="5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9" fontId="7" fillId="0" borderId="25" xfId="0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9" fontId="7" fillId="0" borderId="2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176" fontId="4" fillId="0" borderId="31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9" fontId="7" fillId="2" borderId="5" xfId="0" applyNumberFormat="1" applyFont="1" applyFill="1" applyBorder="1" applyAlignment="1">
      <alignment horizontal="center" vertical="center"/>
    </xf>
    <xf numFmtId="179" fontId="7" fillId="2" borderId="4" xfId="0" applyNumberFormat="1" applyFont="1" applyFill="1" applyBorder="1" applyAlignment="1">
      <alignment horizontal="center" vertical="center"/>
    </xf>
    <xf numFmtId="179" fontId="7" fillId="2" borderId="2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176" fontId="4" fillId="2" borderId="31" xfId="0" applyNumberFormat="1" applyFont="1" applyFill="1" applyBorder="1" applyAlignment="1">
      <alignment horizontal="center" vertical="center"/>
    </xf>
    <xf numFmtId="176" fontId="4" fillId="2" borderId="30" xfId="0" applyNumberFormat="1" applyFont="1" applyFill="1" applyBorder="1" applyAlignment="1">
      <alignment horizontal="center" vertical="center"/>
    </xf>
    <xf numFmtId="176" fontId="4" fillId="2" borderId="29" xfId="0" applyNumberFormat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78" fontId="0" fillId="0" borderId="10" xfId="0" applyNumberFormat="1" applyBorder="1" applyAlignment="1">
      <alignment horizontal="right"/>
    </xf>
    <xf numFmtId="178" fontId="0" fillId="0" borderId="8" xfId="0" applyNumberFormat="1" applyBorder="1" applyAlignment="1">
      <alignment horizontal="right"/>
    </xf>
    <xf numFmtId="178" fontId="0" fillId="0" borderId="9" xfId="0" applyNumberForma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8" fontId="0" fillId="0" borderId="19" xfId="0" applyNumberForma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7" fillId="2" borderId="32" xfId="0" applyNumberFormat="1" applyFont="1" applyFill="1" applyBorder="1" applyAlignment="1">
      <alignment horizontal="center" vertical="center"/>
    </xf>
    <xf numFmtId="14" fontId="7" fillId="2" borderId="33" xfId="0" applyNumberFormat="1" applyFont="1" applyFill="1" applyBorder="1" applyAlignment="1">
      <alignment horizontal="center" vertical="center"/>
    </xf>
    <xf numFmtId="14" fontId="7" fillId="2" borderId="34" xfId="0" applyNumberFormat="1" applyFont="1" applyFill="1" applyBorder="1" applyAlignment="1">
      <alignment horizontal="center" vertical="center"/>
    </xf>
    <xf numFmtId="179" fontId="7" fillId="2" borderId="2" xfId="0" applyNumberFormat="1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179" fontId="7" fillId="2" borderId="28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3" fillId="0" borderId="2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0BDF9-A1A4-458B-854B-9C17AD66B6E2}">
  <sheetPr>
    <pageSetUpPr fitToPage="1"/>
  </sheetPr>
  <dimension ref="A1:Y162"/>
  <sheetViews>
    <sheetView tabSelected="1" view="pageBreakPreview" zoomScale="60" zoomScaleNormal="100" zoomScalePageLayoutView="70" workbookViewId="0">
      <selection activeCell="T9" sqref="T9:V9"/>
    </sheetView>
  </sheetViews>
  <sheetFormatPr defaultColWidth="1.6640625" defaultRowHeight="13.2" x14ac:dyDescent="0.2"/>
  <cols>
    <col min="1" max="1" width="3.88671875" customWidth="1"/>
    <col min="2" max="2" width="4.88671875" customWidth="1"/>
    <col min="3" max="3" width="3.88671875" customWidth="1"/>
    <col min="4" max="4" width="19.88671875" customWidth="1"/>
    <col min="5" max="5" width="5.109375" customWidth="1"/>
    <col min="6" max="6" width="19.6640625" customWidth="1"/>
    <col min="7" max="7" width="7.88671875" customWidth="1"/>
    <col min="8" max="8" width="8.77734375" customWidth="1"/>
    <col min="9" max="9" width="6.33203125" customWidth="1"/>
    <col min="10" max="15" width="5.5546875" customWidth="1"/>
    <col min="16" max="16" width="10.5546875" customWidth="1"/>
    <col min="17" max="17" width="11" customWidth="1"/>
    <col min="18" max="18" width="21.88671875" customWidth="1"/>
    <col min="19" max="19" width="9.44140625" customWidth="1"/>
    <col min="20" max="20" width="10.44140625" customWidth="1"/>
    <col min="21" max="21" width="9.44140625" customWidth="1"/>
    <col min="22" max="22" width="5.44140625" customWidth="1"/>
  </cols>
  <sheetData>
    <row r="1" spans="1:25" s="16" customFormat="1" ht="24.6" customHeight="1" x14ac:dyDescent="0.2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5" ht="19.8" customHeight="1" x14ac:dyDescent="0.2">
      <c r="B2" s="152" t="s">
        <v>33</v>
      </c>
      <c r="C2" s="152"/>
      <c r="D2" s="152"/>
      <c r="F2" s="4" t="s">
        <v>24</v>
      </c>
      <c r="G2" s="4"/>
      <c r="H2" s="4"/>
      <c r="I2" s="4"/>
      <c r="K2" s="4" t="s">
        <v>25</v>
      </c>
      <c r="N2" s="2"/>
      <c r="O2" s="1"/>
      <c r="Q2" s="1"/>
      <c r="R2" s="174" t="s">
        <v>37</v>
      </c>
      <c r="S2" s="153"/>
      <c r="T2" s="173" t="s">
        <v>28</v>
      </c>
      <c r="U2" s="153"/>
      <c r="V2" s="172" t="s">
        <v>10</v>
      </c>
    </row>
    <row r="3" spans="1:25" ht="19.8" customHeight="1" x14ac:dyDescent="0.2">
      <c r="B3" s="152"/>
      <c r="C3" s="152"/>
      <c r="D3" s="152"/>
      <c r="E3" s="1"/>
      <c r="F3" s="4" t="s">
        <v>34</v>
      </c>
      <c r="G3" s="4"/>
      <c r="H3" s="4"/>
      <c r="I3" s="4"/>
      <c r="R3" s="174"/>
      <c r="S3" s="154"/>
      <c r="T3" s="173"/>
      <c r="U3" s="154"/>
      <c r="V3" s="172"/>
    </row>
    <row r="4" spans="1:25" ht="15.6" customHeight="1" thickBot="1" x14ac:dyDescent="0.25">
      <c r="B4" s="145" t="s">
        <v>13</v>
      </c>
      <c r="C4" s="145"/>
      <c r="D4" s="145"/>
      <c r="E4" s="1"/>
      <c r="N4" s="25" t="s">
        <v>43</v>
      </c>
      <c r="O4" s="8" t="s">
        <v>18</v>
      </c>
    </row>
    <row r="5" spans="1:25" ht="29.4" customHeight="1" thickTop="1" x14ac:dyDescent="0.2">
      <c r="B5" s="101" t="s">
        <v>22</v>
      </c>
      <c r="C5" s="102"/>
      <c r="D5" s="171"/>
      <c r="E5" s="103"/>
      <c r="F5" s="104"/>
      <c r="G5" s="104"/>
      <c r="H5" s="104"/>
      <c r="I5" s="104"/>
      <c r="J5" s="105"/>
      <c r="K5" s="21"/>
      <c r="L5" s="21"/>
      <c r="M5" s="7"/>
      <c r="O5" s="101" t="s">
        <v>3</v>
      </c>
      <c r="P5" s="146"/>
      <c r="Q5" s="9"/>
      <c r="R5" s="147" t="s">
        <v>31</v>
      </c>
      <c r="S5" s="148"/>
      <c r="T5" s="149" t="str">
        <f>IF(Q5*5000&gt;0,Q5*5000,"")</f>
        <v/>
      </c>
      <c r="U5" s="150"/>
      <c r="V5" s="151"/>
    </row>
    <row r="6" spans="1:25" ht="29.4" customHeight="1" x14ac:dyDescent="0.2">
      <c r="B6" s="106" t="s">
        <v>23</v>
      </c>
      <c r="C6" s="107"/>
      <c r="D6" s="170"/>
      <c r="E6" s="103"/>
      <c r="F6" s="104"/>
      <c r="G6" s="104"/>
      <c r="H6" s="104"/>
      <c r="I6" s="104"/>
      <c r="J6" s="105"/>
      <c r="K6" s="21"/>
      <c r="L6" s="21"/>
      <c r="M6" s="7"/>
      <c r="O6" s="106" t="s">
        <v>2</v>
      </c>
      <c r="P6" s="134"/>
      <c r="Q6" s="10"/>
      <c r="R6" s="135" t="s">
        <v>38</v>
      </c>
      <c r="S6" s="136"/>
      <c r="T6" s="137" t="str">
        <f>IF(Q6*5500&gt;0,Q6*5500,"")</f>
        <v/>
      </c>
      <c r="U6" s="138"/>
      <c r="V6" s="139"/>
    </row>
    <row r="7" spans="1:25" ht="29.4" customHeight="1" x14ac:dyDescent="0.2">
      <c r="B7" s="64" t="s">
        <v>21</v>
      </c>
      <c r="C7" s="143"/>
      <c r="D7" s="144"/>
      <c r="E7" s="28" t="s">
        <v>9</v>
      </c>
      <c r="F7" s="143"/>
      <c r="G7" s="143"/>
      <c r="H7" s="143"/>
      <c r="I7" s="143"/>
      <c r="J7" s="144"/>
      <c r="K7" s="13"/>
      <c r="L7" s="13"/>
      <c r="M7" s="7"/>
      <c r="O7" s="106" t="s">
        <v>1</v>
      </c>
      <c r="P7" s="134"/>
      <c r="Q7" s="10"/>
      <c r="R7" s="135" t="s">
        <v>32</v>
      </c>
      <c r="S7" s="136"/>
      <c r="T7" s="137" t="str">
        <f>IF(Q7*6000&gt;0,Q7*6000,"")</f>
        <v/>
      </c>
      <c r="U7" s="138"/>
      <c r="V7" s="139"/>
    </row>
    <row r="8" spans="1:25" ht="29.4" customHeight="1" thickBot="1" x14ac:dyDescent="0.25">
      <c r="B8" s="65"/>
      <c r="C8" s="132"/>
      <c r="D8" s="133"/>
      <c r="E8" s="65"/>
      <c r="F8" s="132"/>
      <c r="G8" s="132"/>
      <c r="H8" s="132"/>
      <c r="I8" s="132"/>
      <c r="J8" s="133"/>
      <c r="K8" s="13"/>
      <c r="L8" s="13"/>
      <c r="M8" s="7"/>
      <c r="O8" s="106" t="s">
        <v>0</v>
      </c>
      <c r="P8" s="134"/>
      <c r="Q8" s="11"/>
      <c r="R8" s="135" t="s">
        <v>30</v>
      </c>
      <c r="S8" s="136"/>
      <c r="T8" s="137" t="str">
        <f>IF(Q8*6500&gt;0,Q8*6500,"")</f>
        <v/>
      </c>
      <c r="U8" s="138"/>
      <c r="V8" s="139"/>
      <c r="Y8" s="19"/>
    </row>
    <row r="9" spans="1:25" ht="29.4" customHeight="1" thickTop="1" thickBot="1" x14ac:dyDescent="0.25">
      <c r="B9" s="106" t="s">
        <v>20</v>
      </c>
      <c r="C9" s="107"/>
      <c r="D9" s="170"/>
      <c r="E9" s="103"/>
      <c r="F9" s="104"/>
      <c r="G9" s="104"/>
      <c r="H9" s="104"/>
      <c r="I9" s="104"/>
      <c r="J9" s="105"/>
      <c r="K9" s="21"/>
      <c r="L9" s="21"/>
      <c r="M9" s="7"/>
      <c r="R9" s="17"/>
      <c r="S9" s="18" t="s">
        <v>12</v>
      </c>
      <c r="T9" s="140" t="str">
        <f>IF(SUM(T5:V8)&gt;0,SUM(T5:V8),"")</f>
        <v/>
      </c>
      <c r="U9" s="141"/>
      <c r="V9" s="142"/>
    </row>
    <row r="10" spans="1:25" ht="29.4" customHeight="1" thickTop="1" x14ac:dyDescent="0.2">
      <c r="B10" s="106" t="s">
        <v>29</v>
      </c>
      <c r="C10" s="107"/>
      <c r="D10" s="170"/>
      <c r="E10" s="127"/>
      <c r="F10" s="128"/>
      <c r="G10" s="128"/>
      <c r="H10" s="128"/>
      <c r="I10" s="128"/>
      <c r="J10" s="129"/>
      <c r="K10" s="22"/>
      <c r="L10" s="22"/>
      <c r="M10" s="7"/>
      <c r="R10" s="130" t="s">
        <v>47</v>
      </c>
      <c r="S10" s="130"/>
      <c r="T10" s="130"/>
      <c r="U10" s="130"/>
      <c r="V10" s="130"/>
    </row>
    <row r="11" spans="1:25" ht="3.6" customHeight="1" x14ac:dyDescent="0.2">
      <c r="B11" s="1"/>
      <c r="C11" s="1"/>
      <c r="D11" s="1"/>
      <c r="E11" s="3"/>
      <c r="F11" s="3"/>
      <c r="G11" s="3"/>
      <c r="H11" s="3"/>
      <c r="I11" s="3"/>
      <c r="J11" s="1"/>
      <c r="K11" s="1"/>
      <c r="L11" s="1"/>
      <c r="M11" s="1"/>
    </row>
    <row r="12" spans="1:25" ht="24" customHeight="1" x14ac:dyDescent="0.2">
      <c r="B12" s="155" t="s">
        <v>11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</row>
    <row r="13" spans="1:25" ht="11.4" customHeight="1" x14ac:dyDescent="0.2">
      <c r="B13" s="5"/>
      <c r="C13" s="6"/>
      <c r="D13" s="6"/>
      <c r="E13" s="6"/>
      <c r="F13" s="6"/>
      <c r="G13" s="83" t="s">
        <v>27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130" t="s">
        <v>39</v>
      </c>
      <c r="S13" s="130"/>
      <c r="T13" s="130"/>
      <c r="U13" s="130"/>
      <c r="V13" s="130"/>
    </row>
    <row r="14" spans="1:25" ht="12" customHeight="1" x14ac:dyDescent="0.2">
      <c r="B14" s="12"/>
      <c r="C14" s="12"/>
      <c r="D14" s="29"/>
      <c r="E14" s="30" t="s">
        <v>42</v>
      </c>
      <c r="F14" s="31">
        <f>F15</f>
        <v>45200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130"/>
      <c r="S14" s="130"/>
      <c r="T14" s="130"/>
      <c r="U14" s="130"/>
      <c r="V14" s="130"/>
    </row>
    <row r="15" spans="1:25" ht="15.6" customHeight="1" x14ac:dyDescent="0.2">
      <c r="A15" s="12"/>
      <c r="B15" s="20" t="s">
        <v>14</v>
      </c>
      <c r="C15" s="12"/>
      <c r="D15" s="32"/>
      <c r="E15" s="32"/>
      <c r="F15" s="33">
        <v>45200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131"/>
      <c r="S15" s="131"/>
      <c r="T15" s="131"/>
      <c r="U15" s="131"/>
      <c r="V15" s="131"/>
    </row>
    <row r="16" spans="1:25" ht="12.6" customHeight="1" x14ac:dyDescent="0.2">
      <c r="B16" s="85" t="s">
        <v>8</v>
      </c>
      <c r="C16" s="87" t="s">
        <v>7</v>
      </c>
      <c r="D16" s="88"/>
      <c r="E16" s="89"/>
      <c r="F16" s="90" t="s">
        <v>40</v>
      </c>
      <c r="G16" s="92" t="s">
        <v>44</v>
      </c>
      <c r="H16" s="94" t="s">
        <v>41</v>
      </c>
      <c r="I16" s="95"/>
      <c r="J16" s="94" t="s">
        <v>6</v>
      </c>
      <c r="K16" s="98"/>
      <c r="L16" s="95"/>
      <c r="M16" s="94" t="s">
        <v>5</v>
      </c>
      <c r="N16" s="98"/>
      <c r="O16" s="95"/>
      <c r="P16" s="94" t="s">
        <v>45</v>
      </c>
      <c r="Q16" s="95"/>
      <c r="R16" s="108" t="s">
        <v>50</v>
      </c>
      <c r="S16" s="109"/>
      <c r="T16" s="109"/>
      <c r="U16" s="109"/>
      <c r="V16" s="110"/>
    </row>
    <row r="17" spans="2:22" ht="25.2" customHeight="1" x14ac:dyDescent="0.2">
      <c r="B17" s="86"/>
      <c r="C17" s="166" t="s">
        <v>4</v>
      </c>
      <c r="D17" s="167"/>
      <c r="E17" s="168"/>
      <c r="F17" s="91"/>
      <c r="G17" s="93"/>
      <c r="H17" s="96"/>
      <c r="I17" s="97"/>
      <c r="J17" s="96"/>
      <c r="K17" s="99"/>
      <c r="L17" s="97"/>
      <c r="M17" s="96"/>
      <c r="N17" s="99"/>
      <c r="O17" s="97"/>
      <c r="P17" s="96"/>
      <c r="Q17" s="97"/>
      <c r="R17" s="111"/>
      <c r="S17" s="169"/>
      <c r="T17" s="169"/>
      <c r="U17" s="169"/>
      <c r="V17" s="112"/>
    </row>
    <row r="18" spans="2:22" ht="13.8" customHeight="1" x14ac:dyDescent="0.2">
      <c r="B18" s="116" t="s">
        <v>15</v>
      </c>
      <c r="C18" s="118" t="s">
        <v>17</v>
      </c>
      <c r="D18" s="119"/>
      <c r="E18" s="120"/>
      <c r="F18" s="121" t="s">
        <v>46</v>
      </c>
      <c r="G18" s="123" t="s">
        <v>19</v>
      </c>
      <c r="H18" s="124">
        <f>H19</f>
        <v>31778</v>
      </c>
      <c r="I18" s="125"/>
      <c r="J18" s="124">
        <f>J19</f>
        <v>40269</v>
      </c>
      <c r="K18" s="126"/>
      <c r="L18" s="125"/>
      <c r="M18" s="73">
        <f>IF(AND(DATEDIF(J19,$F$15,"Y")&gt;=10,DATEDIF(J19,$F$15,"Y")&lt;20),10,IF(AND(DATEDIF(J19,$F$15,"Y")&gt;=20,DATEDIF(J19,$F$15,"Y")&lt;30),20,IF(AND(DATEDIF(J19,$F$15,"Y")&gt;=30,DATEDIF(J19,$F$15,"Y")&lt;40),30,IF(DATEDIF(J19,$F$15,"Y")&gt;=40,40,"対象外"))))</f>
        <v>10</v>
      </c>
      <c r="N18" s="74"/>
      <c r="O18" s="75"/>
      <c r="P18" s="76"/>
      <c r="Q18" s="77"/>
      <c r="R18" s="111"/>
      <c r="S18" s="169"/>
      <c r="T18" s="169"/>
      <c r="U18" s="169"/>
      <c r="V18" s="112"/>
    </row>
    <row r="19" spans="2:22" ht="34.200000000000003" customHeight="1" x14ac:dyDescent="0.2">
      <c r="B19" s="117"/>
      <c r="C19" s="80" t="s">
        <v>16</v>
      </c>
      <c r="D19" s="81"/>
      <c r="E19" s="82"/>
      <c r="F19" s="122"/>
      <c r="G19" s="165"/>
      <c r="H19" s="159">
        <v>31778</v>
      </c>
      <c r="I19" s="161"/>
      <c r="J19" s="159">
        <v>40269</v>
      </c>
      <c r="K19" s="160"/>
      <c r="L19" s="161"/>
      <c r="M19" s="162"/>
      <c r="N19" s="163"/>
      <c r="O19" s="164"/>
      <c r="P19" s="78"/>
      <c r="Q19" s="79"/>
      <c r="R19" s="111"/>
      <c r="S19" s="169"/>
      <c r="T19" s="169"/>
      <c r="U19" s="169"/>
      <c r="V19" s="112"/>
    </row>
    <row r="20" spans="2:22" ht="24.6" customHeight="1" x14ac:dyDescent="0.2">
      <c r="B20" s="157">
        <v>1</v>
      </c>
      <c r="C20" s="26"/>
      <c r="D20" s="23"/>
      <c r="E20" s="23"/>
      <c r="F20" s="66"/>
      <c r="G20" s="68"/>
      <c r="H20" s="70" t="str">
        <f>+IF(H21&gt;0,H21,"")</f>
        <v/>
      </c>
      <c r="I20" s="71"/>
      <c r="J20" s="70" t="str">
        <f>+IF(J21&gt;0,J21,"")</f>
        <v/>
      </c>
      <c r="K20" s="72"/>
      <c r="L20" s="71"/>
      <c r="M20" s="58" t="str">
        <f>IF(J21&gt;0,IF(AND(DATEDIF(J21,$F$15,"Y")&gt;=10,DATEDIF(J21,$F$15,"Y")&lt;20),10,IF(AND(DATEDIF(J21,$F$15,"Y")&gt;=20,DATEDIF(J21,$F$15,"Y")&lt;30),20,IF(AND(DATEDIF(J21,$F$15,"Y")&gt;=30,DATEDIF(J21,$F$15,"Y")&lt;40),30,IF(DATEDIF(J21,$F$15,"Y")&gt;=40,40,"対象外")))),"")</f>
        <v/>
      </c>
      <c r="N20" s="59"/>
      <c r="O20" s="60"/>
      <c r="P20" s="43"/>
      <c r="Q20" s="44"/>
      <c r="R20" s="111"/>
      <c r="S20" s="169"/>
      <c r="T20" s="169"/>
      <c r="U20" s="169"/>
      <c r="V20" s="112"/>
    </row>
    <row r="21" spans="2:22" ht="37.200000000000003" customHeight="1" x14ac:dyDescent="0.2">
      <c r="B21" s="158"/>
      <c r="C21" s="27"/>
      <c r="D21" s="24"/>
      <c r="E21" s="24"/>
      <c r="F21" s="67"/>
      <c r="G21" s="69"/>
      <c r="H21" s="47"/>
      <c r="I21" s="49"/>
      <c r="J21" s="47"/>
      <c r="K21" s="48"/>
      <c r="L21" s="49"/>
      <c r="M21" s="61"/>
      <c r="N21" s="62"/>
      <c r="O21" s="63"/>
      <c r="P21" s="45"/>
      <c r="Q21" s="46"/>
      <c r="R21" s="111"/>
      <c r="S21" s="169"/>
      <c r="T21" s="169"/>
      <c r="U21" s="169"/>
      <c r="V21" s="112"/>
    </row>
    <row r="22" spans="2:22" ht="24.6" customHeight="1" x14ac:dyDescent="0.2">
      <c r="B22" s="157">
        <f>+B20+1</f>
        <v>2</v>
      </c>
      <c r="C22" s="26"/>
      <c r="D22" s="23"/>
      <c r="E22" s="23"/>
      <c r="F22" s="66"/>
      <c r="G22" s="68"/>
      <c r="H22" s="70" t="str">
        <f>+IF(H23&gt;0,H23,"")</f>
        <v/>
      </c>
      <c r="I22" s="71"/>
      <c r="J22" s="70" t="str">
        <f>+IF(J23&gt;0,J23,"")</f>
        <v/>
      </c>
      <c r="K22" s="72"/>
      <c r="L22" s="71"/>
      <c r="M22" s="58" t="str">
        <f>IF(J23&gt;0,IF(AND(DATEDIF(J23,$F$15,"Y")&gt;=10,DATEDIF(J23,$F$15,"Y")&lt;20),10,IF(AND(DATEDIF(J23,$F$15,"Y")&gt;=20,DATEDIF(J23,$F$15,"Y")&lt;30),20,IF(AND(DATEDIF(J23,$F$15,"Y")&gt;=30,DATEDIF(J23,$F$15,"Y")&lt;40),30,IF(DATEDIF(J23,$F$15,"Y")&gt;=40,40,"対象外")))),"")</f>
        <v/>
      </c>
      <c r="N22" s="59"/>
      <c r="O22" s="60"/>
      <c r="P22" s="43"/>
      <c r="Q22" s="44"/>
      <c r="R22" s="111"/>
      <c r="S22" s="169"/>
      <c r="T22" s="169"/>
      <c r="U22" s="169"/>
      <c r="V22" s="112"/>
    </row>
    <row r="23" spans="2:22" ht="37.200000000000003" customHeight="1" x14ac:dyDescent="0.2">
      <c r="B23" s="158"/>
      <c r="C23" s="27"/>
      <c r="D23" s="24"/>
      <c r="E23" s="24"/>
      <c r="F23" s="67"/>
      <c r="G23" s="69"/>
      <c r="H23" s="47"/>
      <c r="I23" s="49"/>
      <c r="J23" s="47"/>
      <c r="K23" s="48"/>
      <c r="L23" s="49"/>
      <c r="M23" s="61"/>
      <c r="N23" s="62"/>
      <c r="O23" s="63"/>
      <c r="P23" s="45"/>
      <c r="Q23" s="46"/>
      <c r="R23" s="111"/>
      <c r="S23" s="169"/>
      <c r="T23" s="169"/>
      <c r="U23" s="169"/>
      <c r="V23" s="112"/>
    </row>
    <row r="24" spans="2:22" ht="24.6" customHeight="1" x14ac:dyDescent="0.2">
      <c r="B24" s="157">
        <f t="shared" ref="B24" si="0">+B22+1</f>
        <v>3</v>
      </c>
      <c r="C24" s="26"/>
      <c r="D24" s="23"/>
      <c r="E24" s="23"/>
      <c r="F24" s="66"/>
      <c r="G24" s="68"/>
      <c r="H24" s="70" t="str">
        <f>+IF(H25&gt;0,H25,"")</f>
        <v/>
      </c>
      <c r="I24" s="71"/>
      <c r="J24" s="70" t="str">
        <f>+IF(J25&gt;0,J25,"")</f>
        <v/>
      </c>
      <c r="K24" s="72"/>
      <c r="L24" s="71"/>
      <c r="M24" s="58" t="str">
        <f>IF(J25&gt;0,IF(AND(DATEDIF(J25,$F$15,"Y")&gt;=10,DATEDIF(J25,$F$15,"Y")&lt;20),10,IF(AND(DATEDIF(J25,$F$15,"Y")&gt;=20,DATEDIF(J25,$F$15,"Y")&lt;30),20,IF(AND(DATEDIF(J25,$F$15,"Y")&gt;=30,DATEDIF(J25,$F$15,"Y")&lt;40),30,IF(DATEDIF(J25,$F$15,"Y")&gt;=40,40,"対象外")))),"")</f>
        <v/>
      </c>
      <c r="N24" s="59"/>
      <c r="O24" s="60"/>
      <c r="P24" s="43"/>
      <c r="Q24" s="44"/>
      <c r="R24" s="111"/>
      <c r="S24" s="169"/>
      <c r="T24" s="169"/>
      <c r="U24" s="169"/>
      <c r="V24" s="112"/>
    </row>
    <row r="25" spans="2:22" ht="37.200000000000003" customHeight="1" x14ac:dyDescent="0.2">
      <c r="B25" s="158"/>
      <c r="C25" s="27"/>
      <c r="D25" s="24"/>
      <c r="E25" s="24"/>
      <c r="F25" s="67"/>
      <c r="G25" s="69"/>
      <c r="H25" s="47"/>
      <c r="I25" s="49"/>
      <c r="J25" s="47"/>
      <c r="K25" s="48"/>
      <c r="L25" s="49"/>
      <c r="M25" s="61"/>
      <c r="N25" s="62"/>
      <c r="O25" s="63"/>
      <c r="P25" s="45"/>
      <c r="Q25" s="46"/>
      <c r="R25" s="111"/>
      <c r="S25" s="169"/>
      <c r="T25" s="169"/>
      <c r="U25" s="169"/>
      <c r="V25" s="112"/>
    </row>
    <row r="26" spans="2:22" ht="24.6" customHeight="1" x14ac:dyDescent="0.2">
      <c r="B26" s="157">
        <f t="shared" ref="B26" si="1">+B24+1</f>
        <v>4</v>
      </c>
      <c r="C26" s="26"/>
      <c r="D26" s="23"/>
      <c r="E26" s="23"/>
      <c r="F26" s="66"/>
      <c r="G26" s="68"/>
      <c r="H26" s="70" t="str">
        <f>+IF(H27&gt;0,H27,"")</f>
        <v/>
      </c>
      <c r="I26" s="71"/>
      <c r="J26" s="70" t="str">
        <f>+IF(J27&gt;0,J27,"")</f>
        <v/>
      </c>
      <c r="K26" s="72"/>
      <c r="L26" s="71"/>
      <c r="M26" s="58" t="str">
        <f>IF(J27&gt;0,IF(AND(DATEDIF(J27,$F$15,"Y")&gt;=10,DATEDIF(J27,$F$15,"Y")&lt;20),10,IF(AND(DATEDIF(J27,$F$15,"Y")&gt;=20,DATEDIF(J27,$F$15,"Y")&lt;30),20,IF(AND(DATEDIF(J27,$F$15,"Y")&gt;=30,DATEDIF(J27,$F$15,"Y")&lt;40),30,IF(DATEDIF(J27,$F$15,"Y")&gt;=40,40,"対象外")))),"")</f>
        <v/>
      </c>
      <c r="N26" s="59"/>
      <c r="O26" s="60"/>
      <c r="P26" s="43"/>
      <c r="Q26" s="44"/>
      <c r="R26" s="111"/>
      <c r="S26" s="169"/>
      <c r="T26" s="169"/>
      <c r="U26" s="169"/>
      <c r="V26" s="112"/>
    </row>
    <row r="27" spans="2:22" ht="37.200000000000003" customHeight="1" x14ac:dyDescent="0.2">
      <c r="B27" s="158"/>
      <c r="C27" s="27"/>
      <c r="D27" s="24"/>
      <c r="E27" s="24"/>
      <c r="F27" s="67"/>
      <c r="G27" s="69"/>
      <c r="H27" s="47"/>
      <c r="I27" s="49"/>
      <c r="J27" s="47"/>
      <c r="K27" s="48"/>
      <c r="L27" s="49"/>
      <c r="M27" s="61"/>
      <c r="N27" s="62"/>
      <c r="O27" s="63"/>
      <c r="P27" s="45"/>
      <c r="Q27" s="46"/>
      <c r="R27" s="111"/>
      <c r="S27" s="169"/>
      <c r="T27" s="169"/>
      <c r="U27" s="169"/>
      <c r="V27" s="112"/>
    </row>
    <row r="28" spans="2:22" ht="24.6" customHeight="1" x14ac:dyDescent="0.2">
      <c r="B28" s="157">
        <f t="shared" ref="B28" si="2">+B26+1</f>
        <v>5</v>
      </c>
      <c r="C28" s="26"/>
      <c r="D28" s="23"/>
      <c r="E28" s="23"/>
      <c r="F28" s="66"/>
      <c r="G28" s="68"/>
      <c r="H28" s="70" t="str">
        <f>+IF(H29&gt;0,H29,"")</f>
        <v/>
      </c>
      <c r="I28" s="71"/>
      <c r="J28" s="70" t="str">
        <f>+IF(J29&gt;0,J29,"")</f>
        <v/>
      </c>
      <c r="K28" s="72"/>
      <c r="L28" s="71"/>
      <c r="M28" s="58" t="str">
        <f>IF(J29&gt;0,IF(AND(DATEDIF(J29,$F$15,"Y")&gt;=10,DATEDIF(J29,$F$15,"Y")&lt;20),10,IF(AND(DATEDIF(J29,$F$15,"Y")&gt;=20,DATEDIF(J29,$F$15,"Y")&lt;30),20,IF(AND(DATEDIF(J29,$F$15,"Y")&gt;=30,DATEDIF(J29,$F$15,"Y")&lt;40),30,IF(DATEDIF(J29,$F$15,"Y")&gt;=40,40,"対象外")))),"")</f>
        <v/>
      </c>
      <c r="N28" s="59"/>
      <c r="O28" s="60"/>
      <c r="P28" s="43"/>
      <c r="Q28" s="44"/>
      <c r="R28" s="111"/>
      <c r="S28" s="169"/>
      <c r="T28" s="169"/>
      <c r="U28" s="169"/>
      <c r="V28" s="112"/>
    </row>
    <row r="29" spans="2:22" ht="37.200000000000003" customHeight="1" x14ac:dyDescent="0.2">
      <c r="B29" s="158"/>
      <c r="C29" s="27"/>
      <c r="D29" s="24"/>
      <c r="E29" s="24"/>
      <c r="F29" s="67"/>
      <c r="G29" s="69"/>
      <c r="H29" s="47"/>
      <c r="I29" s="49"/>
      <c r="J29" s="47"/>
      <c r="K29" s="48"/>
      <c r="L29" s="49"/>
      <c r="M29" s="61"/>
      <c r="N29" s="62"/>
      <c r="O29" s="63"/>
      <c r="P29" s="45"/>
      <c r="Q29" s="46"/>
      <c r="R29" s="113"/>
      <c r="S29" s="114"/>
      <c r="T29" s="114"/>
      <c r="U29" s="114"/>
      <c r="V29" s="115"/>
    </row>
    <row r="30" spans="2:22" ht="3" customHeight="1" thickBot="1" x14ac:dyDescent="0.25">
      <c r="B30" s="13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6"/>
      <c r="Q30" s="6"/>
      <c r="R30" s="14"/>
      <c r="S30" s="14"/>
      <c r="T30" s="14"/>
      <c r="U30" s="14"/>
      <c r="V30" s="14"/>
    </row>
    <row r="31" spans="2:22" ht="13.8" customHeight="1" thickTop="1" x14ac:dyDescent="0.2">
      <c r="B31" s="50"/>
      <c r="C31" s="51"/>
      <c r="D31" s="56" t="s">
        <v>35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U31" s="39">
        <v>1</v>
      </c>
      <c r="V31" s="42" t="s">
        <v>26</v>
      </c>
    </row>
    <row r="32" spans="2:22" ht="13.2" customHeight="1" x14ac:dyDescent="0.2">
      <c r="B32" s="52"/>
      <c r="C32" s="53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U32" s="40"/>
      <c r="V32" s="42"/>
    </row>
    <row r="33" spans="1:22" ht="13.8" customHeight="1" thickBot="1" x14ac:dyDescent="0.25">
      <c r="B33" s="54"/>
      <c r="C33" s="55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U33" s="41"/>
      <c r="V33" s="42"/>
    </row>
    <row r="34" spans="1:22" s="16" customFormat="1" ht="24.6" customHeight="1" thickTop="1" x14ac:dyDescent="0.2">
      <c r="A34" s="100" t="s">
        <v>36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</row>
    <row r="35" spans="1:22" ht="19.8" customHeight="1" x14ac:dyDescent="0.2">
      <c r="B35" s="38" t="s">
        <v>48</v>
      </c>
      <c r="C35" s="37"/>
      <c r="D35" s="37"/>
      <c r="F35" s="4" t="s">
        <v>24</v>
      </c>
      <c r="G35" s="4"/>
      <c r="H35" s="4"/>
      <c r="I35" s="4"/>
      <c r="K35" s="4" t="s">
        <v>25</v>
      </c>
      <c r="Q35" s="4" t="s">
        <v>34</v>
      </c>
    </row>
    <row r="36" spans="1:22" ht="19.8" customHeight="1" x14ac:dyDescent="0.2">
      <c r="B36" s="38" t="s">
        <v>49</v>
      </c>
      <c r="C36" s="37"/>
      <c r="D36" s="37"/>
      <c r="E36" s="1"/>
      <c r="G36" s="4"/>
      <c r="H36" s="4"/>
      <c r="I36" s="4"/>
    </row>
    <row r="38" spans="1:22" ht="22.95" customHeight="1" x14ac:dyDescent="0.2">
      <c r="B38" s="101" t="s">
        <v>22</v>
      </c>
      <c r="C38" s="102"/>
      <c r="D38" s="171"/>
      <c r="E38" s="103"/>
      <c r="F38" s="104"/>
      <c r="G38" s="104"/>
      <c r="H38" s="104"/>
      <c r="I38" s="104"/>
      <c r="J38" s="105"/>
      <c r="K38" s="106" t="s">
        <v>23</v>
      </c>
      <c r="L38" s="107"/>
      <c r="M38" s="170"/>
      <c r="N38" s="103"/>
      <c r="O38" s="104"/>
      <c r="P38" s="104"/>
      <c r="Q38" s="104"/>
      <c r="R38" s="104"/>
      <c r="S38" s="105"/>
    </row>
    <row r="39" spans="1:22" ht="11.4" customHeight="1" x14ac:dyDescent="0.2">
      <c r="B39" s="5"/>
      <c r="C39" s="6"/>
      <c r="D39" s="6"/>
      <c r="E39" s="6"/>
      <c r="F39" s="6"/>
      <c r="U39" s="35"/>
      <c r="V39" s="35"/>
    </row>
    <row r="40" spans="1:22" ht="12" customHeight="1" x14ac:dyDescent="0.2">
      <c r="B40" s="12"/>
      <c r="C40" s="12"/>
      <c r="D40" s="29"/>
      <c r="E40" s="30" t="s">
        <v>42</v>
      </c>
      <c r="F40" s="31">
        <f>F41</f>
        <v>45200</v>
      </c>
      <c r="G40" s="83" t="s">
        <v>27</v>
      </c>
      <c r="H40" s="83"/>
      <c r="I40" s="83"/>
      <c r="J40" s="83"/>
      <c r="K40" s="83"/>
      <c r="L40" s="83"/>
      <c r="M40" s="34"/>
      <c r="N40" s="34"/>
      <c r="O40" s="34"/>
      <c r="P40" s="34"/>
      <c r="Q40" s="34"/>
      <c r="R40" s="35"/>
      <c r="S40" s="35"/>
      <c r="T40" s="35"/>
      <c r="U40" s="35"/>
      <c r="V40" s="35"/>
    </row>
    <row r="41" spans="1:22" ht="15.6" customHeight="1" x14ac:dyDescent="0.2">
      <c r="A41" s="12"/>
      <c r="B41" s="20" t="s">
        <v>14</v>
      </c>
      <c r="C41" s="12"/>
      <c r="D41" s="32"/>
      <c r="E41" s="32"/>
      <c r="F41" s="33">
        <v>45200</v>
      </c>
      <c r="G41" s="84"/>
      <c r="H41" s="84"/>
      <c r="I41" s="84"/>
      <c r="J41" s="84"/>
      <c r="K41" s="84"/>
      <c r="L41" s="84"/>
      <c r="M41" s="34"/>
      <c r="N41" s="34"/>
      <c r="O41" s="34"/>
      <c r="P41" s="34"/>
      <c r="Q41" s="34"/>
      <c r="R41" s="35" t="s">
        <v>39</v>
      </c>
      <c r="S41" s="35"/>
      <c r="T41" s="35"/>
      <c r="U41" s="36"/>
      <c r="V41" s="36"/>
    </row>
    <row r="42" spans="1:22" ht="12.6" customHeight="1" x14ac:dyDescent="0.2">
      <c r="B42" s="85" t="s">
        <v>8</v>
      </c>
      <c r="C42" s="87" t="s">
        <v>7</v>
      </c>
      <c r="D42" s="88"/>
      <c r="E42" s="89"/>
      <c r="F42" s="90" t="s">
        <v>40</v>
      </c>
      <c r="G42" s="92" t="s">
        <v>44</v>
      </c>
      <c r="H42" s="94" t="s">
        <v>41</v>
      </c>
      <c r="I42" s="95"/>
      <c r="J42" s="94" t="s">
        <v>6</v>
      </c>
      <c r="K42" s="98"/>
      <c r="L42" s="95"/>
      <c r="M42" s="94" t="s">
        <v>5</v>
      </c>
      <c r="N42" s="98"/>
      <c r="O42" s="95"/>
      <c r="P42" s="94" t="s">
        <v>45</v>
      </c>
      <c r="Q42" s="95"/>
      <c r="R42" s="108" t="s">
        <v>50</v>
      </c>
      <c r="S42" s="109"/>
      <c r="T42" s="109"/>
      <c r="U42" s="109"/>
      <c r="V42" s="110"/>
    </row>
    <row r="43" spans="1:22" ht="25.2" customHeight="1" x14ac:dyDescent="0.2">
      <c r="B43" s="86"/>
      <c r="C43" s="166" t="s">
        <v>4</v>
      </c>
      <c r="D43" s="167"/>
      <c r="E43" s="168"/>
      <c r="F43" s="91"/>
      <c r="G43" s="93"/>
      <c r="H43" s="96"/>
      <c r="I43" s="97"/>
      <c r="J43" s="96"/>
      <c r="K43" s="99"/>
      <c r="L43" s="97"/>
      <c r="M43" s="96"/>
      <c r="N43" s="99"/>
      <c r="O43" s="97"/>
      <c r="P43" s="96"/>
      <c r="Q43" s="97"/>
      <c r="R43" s="111"/>
      <c r="S43" s="169"/>
      <c r="T43" s="169"/>
      <c r="U43" s="169"/>
      <c r="V43" s="112"/>
    </row>
    <row r="44" spans="1:22" ht="13.8" customHeight="1" x14ac:dyDescent="0.2">
      <c r="B44" s="116" t="s">
        <v>15</v>
      </c>
      <c r="C44" s="118" t="s">
        <v>17</v>
      </c>
      <c r="D44" s="119"/>
      <c r="E44" s="120"/>
      <c r="F44" s="121" t="s">
        <v>46</v>
      </c>
      <c r="G44" s="123" t="s">
        <v>19</v>
      </c>
      <c r="H44" s="124">
        <f>H45</f>
        <v>31778</v>
      </c>
      <c r="I44" s="125"/>
      <c r="J44" s="124">
        <f>J45</f>
        <v>40269</v>
      </c>
      <c r="K44" s="126"/>
      <c r="L44" s="125"/>
      <c r="M44" s="73">
        <f>IF(AND(DATEDIF(J45,$F$15,"Y")&gt;=10,DATEDIF(J45,$F$15,"Y")&lt;20),10,IF(AND(DATEDIF(J45,$F$15,"Y")&gt;=20,DATEDIF(J45,$F$15,"Y")&lt;30),20,IF(AND(DATEDIF(J45,$F$15,"Y")&gt;=30,DATEDIF(J45,$F$15,"Y")&lt;40),30,IF(DATEDIF(J45,$F$15,"Y")&gt;=40,40,"対象外"))))</f>
        <v>10</v>
      </c>
      <c r="N44" s="74"/>
      <c r="O44" s="75"/>
      <c r="P44" s="76"/>
      <c r="Q44" s="77"/>
      <c r="R44" s="111"/>
      <c r="S44" s="169"/>
      <c r="T44" s="169"/>
      <c r="U44" s="169"/>
      <c r="V44" s="112"/>
    </row>
    <row r="45" spans="1:22" ht="34.200000000000003" customHeight="1" x14ac:dyDescent="0.2">
      <c r="B45" s="117"/>
      <c r="C45" s="80" t="s">
        <v>16</v>
      </c>
      <c r="D45" s="81"/>
      <c r="E45" s="82"/>
      <c r="F45" s="122"/>
      <c r="G45" s="165"/>
      <c r="H45" s="159">
        <v>31778</v>
      </c>
      <c r="I45" s="161"/>
      <c r="J45" s="159">
        <v>40269</v>
      </c>
      <c r="K45" s="160"/>
      <c r="L45" s="161"/>
      <c r="M45" s="162"/>
      <c r="N45" s="163"/>
      <c r="O45" s="164"/>
      <c r="P45" s="78"/>
      <c r="Q45" s="79"/>
      <c r="R45" s="111"/>
      <c r="S45" s="169"/>
      <c r="T45" s="169"/>
      <c r="U45" s="169"/>
      <c r="V45" s="112"/>
    </row>
    <row r="46" spans="1:22" ht="24.6" customHeight="1" x14ac:dyDescent="0.2">
      <c r="B46" s="157">
        <f>+B28+1</f>
        <v>6</v>
      </c>
      <c r="C46" s="26"/>
      <c r="D46" s="23"/>
      <c r="E46" s="23"/>
      <c r="F46" s="66"/>
      <c r="G46" s="68"/>
      <c r="H46" s="70" t="str">
        <f>+IF(H47&gt;0,H47,"")</f>
        <v/>
      </c>
      <c r="I46" s="71"/>
      <c r="J46" s="70" t="str">
        <f>+IF(J47&gt;0,J47,"")</f>
        <v/>
      </c>
      <c r="K46" s="72"/>
      <c r="L46" s="71"/>
      <c r="M46" s="58" t="str">
        <f>IF(J47&gt;0,IF(AND(DATEDIF(J47,$F$15,"Y")&gt;=10,DATEDIF(J47,$F$15,"Y")&lt;20),10,IF(AND(DATEDIF(J47,$F$15,"Y")&gt;=20,DATEDIF(J47,$F$15,"Y")&lt;30),20,IF(AND(DATEDIF(J47,$F$15,"Y")&gt;=30,DATEDIF(J47,$F$15,"Y")&lt;40),30,IF(DATEDIF(J47,$F$15,"Y")&gt;=40,40,"対象外")))),"")</f>
        <v/>
      </c>
      <c r="N46" s="59"/>
      <c r="O46" s="60"/>
      <c r="P46" s="43"/>
      <c r="Q46" s="44"/>
      <c r="R46" s="111"/>
      <c r="S46" s="169"/>
      <c r="T46" s="169"/>
      <c r="U46" s="169"/>
      <c r="V46" s="112"/>
    </row>
    <row r="47" spans="1:22" ht="37.200000000000003" customHeight="1" x14ac:dyDescent="0.2">
      <c r="B47" s="158"/>
      <c r="C47" s="27"/>
      <c r="D47" s="24"/>
      <c r="E47" s="24"/>
      <c r="F47" s="67"/>
      <c r="G47" s="69"/>
      <c r="H47" s="47"/>
      <c r="I47" s="49"/>
      <c r="J47" s="47"/>
      <c r="K47" s="48"/>
      <c r="L47" s="49"/>
      <c r="M47" s="61"/>
      <c r="N47" s="62"/>
      <c r="O47" s="63"/>
      <c r="P47" s="45"/>
      <c r="Q47" s="46"/>
      <c r="R47" s="111"/>
      <c r="S47" s="169"/>
      <c r="T47" s="169"/>
      <c r="U47" s="169"/>
      <c r="V47" s="112"/>
    </row>
    <row r="48" spans="1:22" ht="24.6" customHeight="1" x14ac:dyDescent="0.2">
      <c r="B48" s="157">
        <f>+B46+1</f>
        <v>7</v>
      </c>
      <c r="C48" s="26"/>
      <c r="D48" s="23"/>
      <c r="E48" s="23"/>
      <c r="F48" s="66"/>
      <c r="G48" s="68"/>
      <c r="H48" s="70" t="str">
        <f>+IF(H49&gt;0,H49,"")</f>
        <v/>
      </c>
      <c r="I48" s="71"/>
      <c r="J48" s="70" t="str">
        <f>+IF(J49&gt;0,J49,"")</f>
        <v/>
      </c>
      <c r="K48" s="72"/>
      <c r="L48" s="71"/>
      <c r="M48" s="58" t="str">
        <f>IF(J49&gt;0,IF(AND(DATEDIF(J49,$F$15,"Y")&gt;=10,DATEDIF(J49,$F$15,"Y")&lt;20),10,IF(AND(DATEDIF(J49,$F$15,"Y")&gt;=20,DATEDIF(J49,$F$15,"Y")&lt;30),20,IF(AND(DATEDIF(J49,$F$15,"Y")&gt;=30,DATEDIF(J49,$F$15,"Y")&lt;40),30,IF(DATEDIF(J49,$F$15,"Y")&gt;=40,40,"対象外")))),"")</f>
        <v/>
      </c>
      <c r="N48" s="59"/>
      <c r="O48" s="60"/>
      <c r="P48" s="43"/>
      <c r="Q48" s="44"/>
      <c r="R48" s="111"/>
      <c r="S48" s="169"/>
      <c r="T48" s="169"/>
      <c r="U48" s="169"/>
      <c r="V48" s="112"/>
    </row>
    <row r="49" spans="2:22" ht="37.200000000000003" customHeight="1" x14ac:dyDescent="0.2">
      <c r="B49" s="158"/>
      <c r="C49" s="27"/>
      <c r="D49" s="24"/>
      <c r="E49" s="24"/>
      <c r="F49" s="67"/>
      <c r="G49" s="69"/>
      <c r="H49" s="47"/>
      <c r="I49" s="49"/>
      <c r="J49" s="47"/>
      <c r="K49" s="48"/>
      <c r="L49" s="49"/>
      <c r="M49" s="61"/>
      <c r="N49" s="62"/>
      <c r="O49" s="63"/>
      <c r="P49" s="45"/>
      <c r="Q49" s="46"/>
      <c r="R49" s="111"/>
      <c r="S49" s="169"/>
      <c r="T49" s="169"/>
      <c r="U49" s="169"/>
      <c r="V49" s="112"/>
    </row>
    <row r="50" spans="2:22" ht="24.6" customHeight="1" x14ac:dyDescent="0.2">
      <c r="B50" s="157">
        <f t="shared" ref="B50" si="3">+B48+1</f>
        <v>8</v>
      </c>
      <c r="C50" s="26"/>
      <c r="D50" s="23"/>
      <c r="E50" s="23"/>
      <c r="F50" s="66"/>
      <c r="G50" s="68"/>
      <c r="H50" s="70" t="str">
        <f>+IF(H51&gt;0,H51,"")</f>
        <v/>
      </c>
      <c r="I50" s="71"/>
      <c r="J50" s="70" t="str">
        <f>+IF(J51&gt;0,J51,"")</f>
        <v/>
      </c>
      <c r="K50" s="72"/>
      <c r="L50" s="71"/>
      <c r="M50" s="58" t="str">
        <f>IF(J51&gt;0,IF(AND(DATEDIF(J51,$F$15,"Y")&gt;=10,DATEDIF(J51,$F$15,"Y")&lt;20),10,IF(AND(DATEDIF(J51,$F$15,"Y")&gt;=20,DATEDIF(J51,$F$15,"Y")&lt;30),20,IF(AND(DATEDIF(J51,$F$15,"Y")&gt;=30,DATEDIF(J51,$F$15,"Y")&lt;40),30,IF(DATEDIF(J51,$F$15,"Y")&gt;=40,40,"対象外")))),"")</f>
        <v/>
      </c>
      <c r="N50" s="59"/>
      <c r="O50" s="60"/>
      <c r="P50" s="43"/>
      <c r="Q50" s="44"/>
      <c r="R50" s="111"/>
      <c r="S50" s="169"/>
      <c r="T50" s="169"/>
      <c r="U50" s="169"/>
      <c r="V50" s="112"/>
    </row>
    <row r="51" spans="2:22" ht="37.200000000000003" customHeight="1" x14ac:dyDescent="0.2">
      <c r="B51" s="158"/>
      <c r="C51" s="27"/>
      <c r="D51" s="24"/>
      <c r="E51" s="24"/>
      <c r="F51" s="67"/>
      <c r="G51" s="69"/>
      <c r="H51" s="47"/>
      <c r="I51" s="49"/>
      <c r="J51" s="47"/>
      <c r="K51" s="48"/>
      <c r="L51" s="49"/>
      <c r="M51" s="61"/>
      <c r="N51" s="62"/>
      <c r="O51" s="63"/>
      <c r="P51" s="45"/>
      <c r="Q51" s="46"/>
      <c r="R51" s="111"/>
      <c r="S51" s="169"/>
      <c r="T51" s="169"/>
      <c r="U51" s="169"/>
      <c r="V51" s="112"/>
    </row>
    <row r="52" spans="2:22" ht="24.6" customHeight="1" x14ac:dyDescent="0.2">
      <c r="B52" s="157">
        <f t="shared" ref="B52" si="4">+B50+1</f>
        <v>9</v>
      </c>
      <c r="C52" s="26"/>
      <c r="D52" s="23"/>
      <c r="E52" s="23"/>
      <c r="F52" s="66"/>
      <c r="G52" s="68"/>
      <c r="H52" s="70" t="str">
        <f>+IF(H53&gt;0,H53,"")</f>
        <v/>
      </c>
      <c r="I52" s="71"/>
      <c r="J52" s="70" t="str">
        <f>+IF(J53&gt;0,J53,"")</f>
        <v/>
      </c>
      <c r="K52" s="72"/>
      <c r="L52" s="71"/>
      <c r="M52" s="58" t="str">
        <f>IF(J53&gt;0,IF(AND(DATEDIF(J53,$F$15,"Y")&gt;=10,DATEDIF(J53,$F$15,"Y")&lt;20),10,IF(AND(DATEDIF(J53,$F$15,"Y")&gt;=20,DATEDIF(J53,$F$15,"Y")&lt;30),20,IF(AND(DATEDIF(J53,$F$15,"Y")&gt;=30,DATEDIF(J53,$F$15,"Y")&lt;40),30,IF(DATEDIF(J53,$F$15,"Y")&gt;=40,40,"対象外")))),"")</f>
        <v/>
      </c>
      <c r="N52" s="59"/>
      <c r="O52" s="60"/>
      <c r="P52" s="43"/>
      <c r="Q52" s="44"/>
      <c r="R52" s="111"/>
      <c r="S52" s="169"/>
      <c r="T52" s="169"/>
      <c r="U52" s="169"/>
      <c r="V52" s="112"/>
    </row>
    <row r="53" spans="2:22" ht="37.200000000000003" customHeight="1" x14ac:dyDescent="0.2">
      <c r="B53" s="158"/>
      <c r="C53" s="27"/>
      <c r="D53" s="24"/>
      <c r="E53" s="24"/>
      <c r="F53" s="67"/>
      <c r="G53" s="69"/>
      <c r="H53" s="47"/>
      <c r="I53" s="49"/>
      <c r="J53" s="47"/>
      <c r="K53" s="48"/>
      <c r="L53" s="49"/>
      <c r="M53" s="61"/>
      <c r="N53" s="62"/>
      <c r="O53" s="63"/>
      <c r="P53" s="45"/>
      <c r="Q53" s="46"/>
      <c r="R53" s="111"/>
      <c r="S53" s="169"/>
      <c r="T53" s="169"/>
      <c r="U53" s="169"/>
      <c r="V53" s="112"/>
    </row>
    <row r="54" spans="2:22" ht="24.6" customHeight="1" x14ac:dyDescent="0.2">
      <c r="B54" s="157">
        <f t="shared" ref="B54" si="5">+B52+1</f>
        <v>10</v>
      </c>
      <c r="C54" s="26"/>
      <c r="D54" s="23"/>
      <c r="E54" s="23"/>
      <c r="F54" s="66"/>
      <c r="G54" s="68"/>
      <c r="H54" s="70" t="str">
        <f>+IF(H55&gt;0,H55,"")</f>
        <v/>
      </c>
      <c r="I54" s="71"/>
      <c r="J54" s="70" t="str">
        <f>+IF(J55&gt;0,J55,"")</f>
        <v/>
      </c>
      <c r="K54" s="72"/>
      <c r="L54" s="71"/>
      <c r="M54" s="58" t="str">
        <f>IF(J55&gt;0,IF(AND(DATEDIF(J55,$F$15,"Y")&gt;=10,DATEDIF(J55,$F$15,"Y")&lt;20),10,IF(AND(DATEDIF(J55,$F$15,"Y")&gt;=20,DATEDIF(J55,$F$15,"Y")&lt;30),20,IF(AND(DATEDIF(J55,$F$15,"Y")&gt;=30,DATEDIF(J55,$F$15,"Y")&lt;40),30,IF(DATEDIF(J55,$F$15,"Y")&gt;=40,40,"対象外")))),"")</f>
        <v/>
      </c>
      <c r="N54" s="59"/>
      <c r="O54" s="60"/>
      <c r="P54" s="43"/>
      <c r="Q54" s="44"/>
      <c r="R54" s="111"/>
      <c r="S54" s="169"/>
      <c r="T54" s="169"/>
      <c r="U54" s="169"/>
      <c r="V54" s="112"/>
    </row>
    <row r="55" spans="2:22" ht="37.200000000000003" customHeight="1" x14ac:dyDescent="0.2">
      <c r="B55" s="158"/>
      <c r="C55" s="27"/>
      <c r="D55" s="24"/>
      <c r="E55" s="24"/>
      <c r="F55" s="67"/>
      <c r="G55" s="69"/>
      <c r="H55" s="47"/>
      <c r="I55" s="49"/>
      <c r="J55" s="47"/>
      <c r="K55" s="48"/>
      <c r="L55" s="49"/>
      <c r="M55" s="61"/>
      <c r="N55" s="62"/>
      <c r="O55" s="63"/>
      <c r="P55" s="45"/>
      <c r="Q55" s="46"/>
      <c r="R55" s="111"/>
      <c r="S55" s="169"/>
      <c r="T55" s="169"/>
      <c r="U55" s="169"/>
      <c r="V55" s="112"/>
    </row>
    <row r="56" spans="2:22" ht="24.6" customHeight="1" x14ac:dyDescent="0.2">
      <c r="B56" s="157">
        <f t="shared" ref="B56" si="6">+B54+1</f>
        <v>11</v>
      </c>
      <c r="C56" s="26"/>
      <c r="D56" s="23"/>
      <c r="E56" s="23"/>
      <c r="F56" s="66"/>
      <c r="G56" s="68"/>
      <c r="H56" s="70" t="str">
        <f>+IF(H57&gt;0,H57,"")</f>
        <v/>
      </c>
      <c r="I56" s="71"/>
      <c r="J56" s="70" t="str">
        <f>+IF(J57&gt;0,J57,"")</f>
        <v/>
      </c>
      <c r="K56" s="72"/>
      <c r="L56" s="71"/>
      <c r="M56" s="58" t="str">
        <f>IF(J57&gt;0,IF(AND(DATEDIF(J57,$F$15,"Y")&gt;=10,DATEDIF(J57,$F$15,"Y")&lt;20),10,IF(AND(DATEDIF(J57,$F$15,"Y")&gt;=20,DATEDIF(J57,$F$15,"Y")&lt;30),20,IF(AND(DATEDIF(J57,$F$15,"Y")&gt;=30,DATEDIF(J57,$F$15,"Y")&lt;40),30,IF(DATEDIF(J57,$F$15,"Y")&gt;=40,40,"対象外")))),"")</f>
        <v/>
      </c>
      <c r="N56" s="59"/>
      <c r="O56" s="60"/>
      <c r="P56" s="43"/>
      <c r="Q56" s="44"/>
      <c r="R56" s="111"/>
      <c r="S56" s="169"/>
      <c r="T56" s="169"/>
      <c r="U56" s="169"/>
      <c r="V56" s="112"/>
    </row>
    <row r="57" spans="2:22" ht="37.200000000000003" customHeight="1" x14ac:dyDescent="0.2">
      <c r="B57" s="158"/>
      <c r="C57" s="27"/>
      <c r="D57" s="24"/>
      <c r="E57" s="24"/>
      <c r="F57" s="67"/>
      <c r="G57" s="69"/>
      <c r="H57" s="47"/>
      <c r="I57" s="49"/>
      <c r="J57" s="47"/>
      <c r="K57" s="48"/>
      <c r="L57" s="49"/>
      <c r="M57" s="61"/>
      <c r="N57" s="62"/>
      <c r="O57" s="63"/>
      <c r="P57" s="45"/>
      <c r="Q57" s="46"/>
      <c r="R57" s="111"/>
      <c r="S57" s="169"/>
      <c r="T57" s="169"/>
      <c r="U57" s="169"/>
      <c r="V57" s="112"/>
    </row>
    <row r="58" spans="2:22" ht="24.6" customHeight="1" x14ac:dyDescent="0.2">
      <c r="B58" s="157">
        <f t="shared" ref="B58" si="7">+B56+1</f>
        <v>12</v>
      </c>
      <c r="C58" s="26"/>
      <c r="D58" s="23"/>
      <c r="E58" s="23"/>
      <c r="F58" s="66"/>
      <c r="G58" s="68"/>
      <c r="H58" s="70" t="str">
        <f>+IF(H59&gt;0,H59,"")</f>
        <v/>
      </c>
      <c r="I58" s="71"/>
      <c r="J58" s="70" t="str">
        <f>+IF(J59&gt;0,J59,"")</f>
        <v/>
      </c>
      <c r="K58" s="72"/>
      <c r="L58" s="71"/>
      <c r="M58" s="58" t="str">
        <f>IF(J59&gt;0,IF(AND(DATEDIF(J59,$F$15,"Y")&gt;=10,DATEDIF(J59,$F$15,"Y")&lt;20),10,IF(AND(DATEDIF(J59,$F$15,"Y")&gt;=20,DATEDIF(J59,$F$15,"Y")&lt;30),20,IF(AND(DATEDIF(J59,$F$15,"Y")&gt;=30,DATEDIF(J59,$F$15,"Y")&lt;40),30,IF(DATEDIF(J59,$F$15,"Y")&gt;=40,40,"対象外")))),"")</f>
        <v/>
      </c>
      <c r="N58" s="59"/>
      <c r="O58" s="60"/>
      <c r="P58" s="43"/>
      <c r="Q58" s="44"/>
      <c r="R58" s="111"/>
      <c r="S58" s="169"/>
      <c r="T58" s="169"/>
      <c r="U58" s="169"/>
      <c r="V58" s="112"/>
    </row>
    <row r="59" spans="2:22" ht="37.200000000000003" customHeight="1" x14ac:dyDescent="0.2">
      <c r="B59" s="158"/>
      <c r="C59" s="27"/>
      <c r="D59" s="24"/>
      <c r="E59" s="24"/>
      <c r="F59" s="67"/>
      <c r="G59" s="69"/>
      <c r="H59" s="47"/>
      <c r="I59" s="49"/>
      <c r="J59" s="47"/>
      <c r="K59" s="48"/>
      <c r="L59" s="49"/>
      <c r="M59" s="61"/>
      <c r="N59" s="62"/>
      <c r="O59" s="63"/>
      <c r="P59" s="45"/>
      <c r="Q59" s="46"/>
      <c r="R59" s="111"/>
      <c r="S59" s="169"/>
      <c r="T59" s="169"/>
      <c r="U59" s="169"/>
      <c r="V59" s="112"/>
    </row>
    <row r="60" spans="2:22" ht="24.6" customHeight="1" x14ac:dyDescent="0.2">
      <c r="B60" s="157">
        <f t="shared" ref="B60" si="8">+B58+1</f>
        <v>13</v>
      </c>
      <c r="C60" s="26"/>
      <c r="D60" s="23"/>
      <c r="E60" s="23"/>
      <c r="F60" s="66"/>
      <c r="G60" s="68"/>
      <c r="H60" s="70" t="str">
        <f>+IF(H61&gt;0,H61,"")</f>
        <v/>
      </c>
      <c r="I60" s="71"/>
      <c r="J60" s="70" t="str">
        <f>+IF(J61&gt;0,J61,"")</f>
        <v/>
      </c>
      <c r="K60" s="72"/>
      <c r="L60" s="71"/>
      <c r="M60" s="58" t="str">
        <f>IF(J61&gt;0,IF(AND(DATEDIF(J61,$F$15,"Y")&gt;=10,DATEDIF(J61,$F$15,"Y")&lt;20),10,IF(AND(DATEDIF(J61,$F$15,"Y")&gt;=20,DATEDIF(J61,$F$15,"Y")&lt;30),20,IF(AND(DATEDIF(J61,$F$15,"Y")&gt;=30,DATEDIF(J61,$F$15,"Y")&lt;40),30,IF(DATEDIF(J61,$F$15,"Y")&gt;=40,40,"対象外")))),"")</f>
        <v/>
      </c>
      <c r="N60" s="59"/>
      <c r="O60" s="60"/>
      <c r="P60" s="43"/>
      <c r="Q60" s="44"/>
      <c r="R60" s="111"/>
      <c r="S60" s="169"/>
      <c r="T60" s="169"/>
      <c r="U60" s="169"/>
      <c r="V60" s="112"/>
    </row>
    <row r="61" spans="2:22" ht="37.200000000000003" customHeight="1" x14ac:dyDescent="0.2">
      <c r="B61" s="158"/>
      <c r="C61" s="27"/>
      <c r="D61" s="24"/>
      <c r="E61" s="24"/>
      <c r="F61" s="67"/>
      <c r="G61" s="69"/>
      <c r="H61" s="47"/>
      <c r="I61" s="49"/>
      <c r="J61" s="47"/>
      <c r="K61" s="48"/>
      <c r="L61" s="49"/>
      <c r="M61" s="61"/>
      <c r="N61" s="62"/>
      <c r="O61" s="63"/>
      <c r="P61" s="45"/>
      <c r="Q61" s="46"/>
      <c r="R61" s="113"/>
      <c r="S61" s="114"/>
      <c r="T61" s="114"/>
      <c r="U61" s="114"/>
      <c r="V61" s="115"/>
    </row>
    <row r="62" spans="2:22" ht="3" customHeight="1" thickBot="1" x14ac:dyDescent="0.25">
      <c r="B62" s="13"/>
      <c r="C62" s="14"/>
      <c r="D62" s="14"/>
      <c r="E62" s="14"/>
      <c r="F62" s="14"/>
      <c r="G62" s="14"/>
      <c r="H62" s="14"/>
      <c r="I62" s="14"/>
      <c r="J62" s="15"/>
      <c r="K62" s="15"/>
      <c r="L62" s="15"/>
      <c r="M62" s="15"/>
      <c r="N62" s="15"/>
      <c r="O62" s="15"/>
      <c r="P62" s="6"/>
      <c r="Q62" s="6"/>
      <c r="R62" s="14"/>
      <c r="S62" s="14"/>
      <c r="T62" s="14"/>
      <c r="U62" s="14"/>
      <c r="V62" s="14"/>
    </row>
    <row r="63" spans="2:22" ht="13.8" customHeight="1" thickTop="1" x14ac:dyDescent="0.2">
      <c r="B63" s="50"/>
      <c r="C63" s="51"/>
      <c r="D63" s="56" t="s">
        <v>35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U63" s="39">
        <f>+U31+1</f>
        <v>2</v>
      </c>
      <c r="V63" s="42" t="s">
        <v>26</v>
      </c>
    </row>
    <row r="64" spans="2:22" ht="13.2" customHeight="1" x14ac:dyDescent="0.2">
      <c r="B64" s="52"/>
      <c r="C64" s="53"/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U64" s="40"/>
      <c r="V64" s="42"/>
    </row>
    <row r="65" spans="1:22" ht="13.8" customHeight="1" thickBot="1" x14ac:dyDescent="0.25">
      <c r="B65" s="54"/>
      <c r="C65" s="55"/>
      <c r="D65" s="56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U65" s="41"/>
      <c r="V65" s="42"/>
    </row>
    <row r="66" spans="1:22" s="16" customFormat="1" ht="24.6" customHeight="1" thickTop="1" x14ac:dyDescent="0.2">
      <c r="A66" s="100" t="s">
        <v>36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</row>
    <row r="67" spans="1:22" ht="19.8" customHeight="1" x14ac:dyDescent="0.2">
      <c r="B67" s="38" t="s">
        <v>48</v>
      </c>
      <c r="C67" s="37"/>
      <c r="D67" s="37"/>
      <c r="F67" s="4" t="s">
        <v>24</v>
      </c>
      <c r="G67" s="4"/>
      <c r="H67" s="4"/>
      <c r="I67" s="4"/>
      <c r="K67" s="4" t="s">
        <v>25</v>
      </c>
      <c r="Q67" s="4" t="s">
        <v>34</v>
      </c>
    </row>
    <row r="68" spans="1:22" ht="19.8" customHeight="1" x14ac:dyDescent="0.2">
      <c r="B68" s="38" t="s">
        <v>49</v>
      </c>
      <c r="C68" s="37"/>
      <c r="D68" s="37"/>
      <c r="E68" s="1"/>
      <c r="G68" s="4"/>
      <c r="H68" s="4"/>
      <c r="I68" s="4"/>
    </row>
    <row r="70" spans="1:22" ht="22.95" customHeight="1" x14ac:dyDescent="0.2">
      <c r="B70" s="101" t="s">
        <v>22</v>
      </c>
      <c r="C70" s="102"/>
      <c r="D70" s="171"/>
      <c r="E70" s="103"/>
      <c r="F70" s="104"/>
      <c r="G70" s="104"/>
      <c r="H70" s="104"/>
      <c r="I70" s="104"/>
      <c r="J70" s="105"/>
      <c r="K70" s="106" t="s">
        <v>23</v>
      </c>
      <c r="L70" s="107"/>
      <c r="M70" s="170"/>
      <c r="N70" s="103"/>
      <c r="O70" s="104"/>
      <c r="P70" s="104"/>
      <c r="Q70" s="104"/>
      <c r="R70" s="104"/>
      <c r="S70" s="105"/>
    </row>
    <row r="71" spans="1:22" ht="11.4" customHeight="1" x14ac:dyDescent="0.2">
      <c r="B71" s="5"/>
      <c r="C71" s="6"/>
      <c r="D71" s="6"/>
      <c r="E71" s="6"/>
      <c r="F71" s="6"/>
      <c r="U71" s="35"/>
      <c r="V71" s="35"/>
    </row>
    <row r="72" spans="1:22" ht="12" customHeight="1" x14ac:dyDescent="0.2">
      <c r="B72" s="12"/>
      <c r="C72" s="12"/>
      <c r="D72" s="29"/>
      <c r="E72" s="30" t="s">
        <v>42</v>
      </c>
      <c r="F72" s="31">
        <f>F73</f>
        <v>45200</v>
      </c>
      <c r="G72" s="83" t="s">
        <v>27</v>
      </c>
      <c r="H72" s="83"/>
      <c r="I72" s="83"/>
      <c r="J72" s="83"/>
      <c r="K72" s="83"/>
      <c r="L72" s="83"/>
      <c r="M72" s="34"/>
      <c r="N72" s="34"/>
      <c r="O72" s="34"/>
      <c r="P72" s="34"/>
      <c r="Q72" s="34"/>
      <c r="R72" s="35"/>
      <c r="S72" s="35"/>
      <c r="T72" s="35"/>
      <c r="U72" s="35"/>
      <c r="V72" s="35"/>
    </row>
    <row r="73" spans="1:22" ht="15.6" customHeight="1" x14ac:dyDescent="0.2">
      <c r="A73" s="12"/>
      <c r="B73" s="20" t="s">
        <v>14</v>
      </c>
      <c r="C73" s="12"/>
      <c r="D73" s="32"/>
      <c r="E73" s="32"/>
      <c r="F73" s="33">
        <v>45200</v>
      </c>
      <c r="G73" s="84"/>
      <c r="H73" s="84"/>
      <c r="I73" s="84"/>
      <c r="J73" s="84"/>
      <c r="K73" s="84"/>
      <c r="L73" s="84"/>
      <c r="M73" s="34"/>
      <c r="N73" s="34"/>
      <c r="O73" s="34"/>
      <c r="P73" s="34"/>
      <c r="Q73" s="34"/>
      <c r="R73" s="35" t="s">
        <v>39</v>
      </c>
      <c r="S73" s="35"/>
      <c r="T73" s="35"/>
      <c r="U73" s="36"/>
      <c r="V73" s="36"/>
    </row>
    <row r="74" spans="1:22" ht="12.6" customHeight="1" x14ac:dyDescent="0.2">
      <c r="B74" s="85" t="s">
        <v>8</v>
      </c>
      <c r="C74" s="87" t="s">
        <v>7</v>
      </c>
      <c r="D74" s="88"/>
      <c r="E74" s="89"/>
      <c r="F74" s="90" t="s">
        <v>40</v>
      </c>
      <c r="G74" s="92" t="s">
        <v>44</v>
      </c>
      <c r="H74" s="94" t="s">
        <v>41</v>
      </c>
      <c r="I74" s="95"/>
      <c r="J74" s="94" t="s">
        <v>6</v>
      </c>
      <c r="K74" s="98"/>
      <c r="L74" s="95"/>
      <c r="M74" s="94" t="s">
        <v>5</v>
      </c>
      <c r="N74" s="98"/>
      <c r="O74" s="95"/>
      <c r="P74" s="94" t="s">
        <v>45</v>
      </c>
      <c r="Q74" s="95"/>
      <c r="R74" s="108" t="s">
        <v>50</v>
      </c>
      <c r="S74" s="109"/>
      <c r="T74" s="109"/>
      <c r="U74" s="109"/>
      <c r="V74" s="110"/>
    </row>
    <row r="75" spans="1:22" ht="25.2" customHeight="1" x14ac:dyDescent="0.2">
      <c r="B75" s="86"/>
      <c r="C75" s="166" t="s">
        <v>4</v>
      </c>
      <c r="D75" s="167"/>
      <c r="E75" s="168"/>
      <c r="F75" s="91"/>
      <c r="G75" s="93"/>
      <c r="H75" s="96"/>
      <c r="I75" s="97"/>
      <c r="J75" s="96"/>
      <c r="K75" s="99"/>
      <c r="L75" s="97"/>
      <c r="M75" s="96"/>
      <c r="N75" s="99"/>
      <c r="O75" s="97"/>
      <c r="P75" s="96"/>
      <c r="Q75" s="97"/>
      <c r="R75" s="111"/>
      <c r="S75" s="169"/>
      <c r="T75" s="169"/>
      <c r="U75" s="169"/>
      <c r="V75" s="112"/>
    </row>
    <row r="76" spans="1:22" ht="13.8" customHeight="1" x14ac:dyDescent="0.2">
      <c r="B76" s="116" t="s">
        <v>15</v>
      </c>
      <c r="C76" s="118" t="s">
        <v>17</v>
      </c>
      <c r="D76" s="119"/>
      <c r="E76" s="120"/>
      <c r="F76" s="121" t="s">
        <v>46</v>
      </c>
      <c r="G76" s="123" t="s">
        <v>19</v>
      </c>
      <c r="H76" s="124">
        <f>H77</f>
        <v>31778</v>
      </c>
      <c r="I76" s="125"/>
      <c r="J76" s="124">
        <f>J77</f>
        <v>40269</v>
      </c>
      <c r="K76" s="126"/>
      <c r="L76" s="125"/>
      <c r="M76" s="73">
        <f>IF(AND(DATEDIF(J77,$F$15,"Y")&gt;=10,DATEDIF(J77,$F$15,"Y")&lt;20),10,IF(AND(DATEDIF(J77,$F$15,"Y")&gt;=20,DATEDIF(J77,$F$15,"Y")&lt;30),20,IF(AND(DATEDIF(J77,$F$15,"Y")&gt;=30,DATEDIF(J77,$F$15,"Y")&lt;40),30,IF(DATEDIF(J77,$F$15,"Y")&gt;=40,40,"対象外"))))</f>
        <v>10</v>
      </c>
      <c r="N76" s="74"/>
      <c r="O76" s="75"/>
      <c r="P76" s="76"/>
      <c r="Q76" s="77"/>
      <c r="R76" s="111"/>
      <c r="S76" s="169"/>
      <c r="T76" s="169"/>
      <c r="U76" s="169"/>
      <c r="V76" s="112"/>
    </row>
    <row r="77" spans="1:22" ht="34.200000000000003" customHeight="1" x14ac:dyDescent="0.2">
      <c r="B77" s="117"/>
      <c r="C77" s="80" t="s">
        <v>16</v>
      </c>
      <c r="D77" s="81"/>
      <c r="E77" s="82"/>
      <c r="F77" s="122"/>
      <c r="G77" s="165"/>
      <c r="H77" s="159">
        <v>31778</v>
      </c>
      <c r="I77" s="161"/>
      <c r="J77" s="159">
        <v>40269</v>
      </c>
      <c r="K77" s="160"/>
      <c r="L77" s="161"/>
      <c r="M77" s="162"/>
      <c r="N77" s="163"/>
      <c r="O77" s="164"/>
      <c r="P77" s="78"/>
      <c r="Q77" s="79"/>
      <c r="R77" s="111"/>
      <c r="S77" s="169"/>
      <c r="T77" s="169"/>
      <c r="U77" s="169"/>
      <c r="V77" s="112"/>
    </row>
    <row r="78" spans="1:22" ht="24.6" customHeight="1" x14ac:dyDescent="0.2">
      <c r="B78" s="157">
        <f>+B60+1</f>
        <v>14</v>
      </c>
      <c r="C78" s="26"/>
      <c r="D78" s="23"/>
      <c r="E78" s="23"/>
      <c r="F78" s="66"/>
      <c r="G78" s="68"/>
      <c r="H78" s="70" t="str">
        <f>+IF(H79&gt;0,H79,"")</f>
        <v/>
      </c>
      <c r="I78" s="71"/>
      <c r="J78" s="70" t="str">
        <f>+IF(J79&gt;0,J79,"")</f>
        <v/>
      </c>
      <c r="K78" s="72"/>
      <c r="L78" s="71"/>
      <c r="M78" s="58" t="str">
        <f>IF(J79&gt;0,IF(AND(DATEDIF(J79,$F$15,"Y")&gt;=10,DATEDIF(J79,$F$15,"Y")&lt;20),10,IF(AND(DATEDIF(J79,$F$15,"Y")&gt;=20,DATEDIF(J79,$F$15,"Y")&lt;30),20,IF(AND(DATEDIF(J79,$F$15,"Y")&gt;=30,DATEDIF(J79,$F$15,"Y")&lt;40),30,IF(DATEDIF(J79,$F$15,"Y")&gt;=40,40,"対象外")))),"")</f>
        <v/>
      </c>
      <c r="N78" s="59"/>
      <c r="O78" s="60"/>
      <c r="P78" s="43"/>
      <c r="Q78" s="44"/>
      <c r="R78" s="111"/>
      <c r="S78" s="169"/>
      <c r="T78" s="169"/>
      <c r="U78" s="169"/>
      <c r="V78" s="112"/>
    </row>
    <row r="79" spans="1:22" ht="37.200000000000003" customHeight="1" x14ac:dyDescent="0.2">
      <c r="B79" s="158"/>
      <c r="C79" s="27"/>
      <c r="D79" s="24"/>
      <c r="E79" s="24"/>
      <c r="F79" s="67"/>
      <c r="G79" s="69"/>
      <c r="H79" s="47"/>
      <c r="I79" s="49"/>
      <c r="J79" s="47"/>
      <c r="K79" s="48"/>
      <c r="L79" s="49"/>
      <c r="M79" s="61"/>
      <c r="N79" s="62"/>
      <c r="O79" s="63"/>
      <c r="P79" s="45"/>
      <c r="Q79" s="46"/>
      <c r="R79" s="111"/>
      <c r="S79" s="169"/>
      <c r="T79" s="169"/>
      <c r="U79" s="169"/>
      <c r="V79" s="112"/>
    </row>
    <row r="80" spans="1:22" ht="24.6" customHeight="1" x14ac:dyDescent="0.2">
      <c r="B80" s="157">
        <f>+B78+1</f>
        <v>15</v>
      </c>
      <c r="C80" s="26"/>
      <c r="D80" s="23"/>
      <c r="E80" s="23"/>
      <c r="F80" s="66"/>
      <c r="G80" s="68"/>
      <c r="H80" s="70" t="str">
        <f>+IF(H81&gt;0,H81,"")</f>
        <v/>
      </c>
      <c r="I80" s="71"/>
      <c r="J80" s="70" t="str">
        <f>+IF(J81&gt;0,J81,"")</f>
        <v/>
      </c>
      <c r="K80" s="72"/>
      <c r="L80" s="71"/>
      <c r="M80" s="58" t="str">
        <f>IF(J81&gt;0,IF(AND(DATEDIF(J81,$F$15,"Y")&gt;=10,DATEDIF(J81,$F$15,"Y")&lt;20),10,IF(AND(DATEDIF(J81,$F$15,"Y")&gt;=20,DATEDIF(J81,$F$15,"Y")&lt;30),20,IF(AND(DATEDIF(J81,$F$15,"Y")&gt;=30,DATEDIF(J81,$F$15,"Y")&lt;40),30,IF(DATEDIF(J81,$F$15,"Y")&gt;=40,40,"対象外")))),"")</f>
        <v/>
      </c>
      <c r="N80" s="59"/>
      <c r="O80" s="60"/>
      <c r="P80" s="43"/>
      <c r="Q80" s="44"/>
      <c r="R80" s="111"/>
      <c r="S80" s="169"/>
      <c r="T80" s="169"/>
      <c r="U80" s="169"/>
      <c r="V80" s="112"/>
    </row>
    <row r="81" spans="2:22" ht="37.200000000000003" customHeight="1" x14ac:dyDescent="0.2">
      <c r="B81" s="158"/>
      <c r="C81" s="27"/>
      <c r="D81" s="24"/>
      <c r="E81" s="24"/>
      <c r="F81" s="67"/>
      <c r="G81" s="69"/>
      <c r="H81" s="47"/>
      <c r="I81" s="49"/>
      <c r="J81" s="47"/>
      <c r="K81" s="48"/>
      <c r="L81" s="49"/>
      <c r="M81" s="61"/>
      <c r="N81" s="62"/>
      <c r="O81" s="63"/>
      <c r="P81" s="45"/>
      <c r="Q81" s="46"/>
      <c r="R81" s="111"/>
      <c r="S81" s="169"/>
      <c r="T81" s="169"/>
      <c r="U81" s="169"/>
      <c r="V81" s="112"/>
    </row>
    <row r="82" spans="2:22" ht="24.6" customHeight="1" x14ac:dyDescent="0.2">
      <c r="B82" s="157">
        <f t="shared" ref="B82" si="9">+B80+1</f>
        <v>16</v>
      </c>
      <c r="C82" s="26"/>
      <c r="D82" s="23"/>
      <c r="E82" s="23"/>
      <c r="F82" s="66"/>
      <c r="G82" s="68"/>
      <c r="H82" s="70" t="str">
        <f>+IF(H83&gt;0,H83,"")</f>
        <v/>
      </c>
      <c r="I82" s="71"/>
      <c r="J82" s="70" t="str">
        <f>+IF(J83&gt;0,J83,"")</f>
        <v/>
      </c>
      <c r="K82" s="72"/>
      <c r="L82" s="71"/>
      <c r="M82" s="58" t="str">
        <f>IF(J83&gt;0,IF(AND(DATEDIF(J83,$F$15,"Y")&gt;=10,DATEDIF(J83,$F$15,"Y")&lt;20),10,IF(AND(DATEDIF(J83,$F$15,"Y")&gt;=20,DATEDIF(J83,$F$15,"Y")&lt;30),20,IF(AND(DATEDIF(J83,$F$15,"Y")&gt;=30,DATEDIF(J83,$F$15,"Y")&lt;40),30,IF(DATEDIF(J83,$F$15,"Y")&gt;=40,40,"対象外")))),"")</f>
        <v/>
      </c>
      <c r="N82" s="59"/>
      <c r="O82" s="60"/>
      <c r="P82" s="43"/>
      <c r="Q82" s="44"/>
      <c r="R82" s="111"/>
      <c r="S82" s="169"/>
      <c r="T82" s="169"/>
      <c r="U82" s="169"/>
      <c r="V82" s="112"/>
    </row>
    <row r="83" spans="2:22" ht="37.200000000000003" customHeight="1" x14ac:dyDescent="0.2">
      <c r="B83" s="158"/>
      <c r="C83" s="27"/>
      <c r="D83" s="24"/>
      <c r="E83" s="24"/>
      <c r="F83" s="67"/>
      <c r="G83" s="69"/>
      <c r="H83" s="47"/>
      <c r="I83" s="49"/>
      <c r="J83" s="47"/>
      <c r="K83" s="48"/>
      <c r="L83" s="49"/>
      <c r="M83" s="61"/>
      <c r="N83" s="62"/>
      <c r="O83" s="63"/>
      <c r="P83" s="45"/>
      <c r="Q83" s="46"/>
      <c r="R83" s="111"/>
      <c r="S83" s="169"/>
      <c r="T83" s="169"/>
      <c r="U83" s="169"/>
      <c r="V83" s="112"/>
    </row>
    <row r="84" spans="2:22" ht="24.6" customHeight="1" x14ac:dyDescent="0.2">
      <c r="B84" s="157">
        <f t="shared" ref="B84" si="10">+B82+1</f>
        <v>17</v>
      </c>
      <c r="C84" s="26"/>
      <c r="D84" s="23"/>
      <c r="E84" s="23"/>
      <c r="F84" s="66"/>
      <c r="G84" s="68"/>
      <c r="H84" s="70" t="str">
        <f>+IF(H85&gt;0,H85,"")</f>
        <v/>
      </c>
      <c r="I84" s="71"/>
      <c r="J84" s="70" t="str">
        <f>+IF(J85&gt;0,J85,"")</f>
        <v/>
      </c>
      <c r="K84" s="72"/>
      <c r="L84" s="71"/>
      <c r="M84" s="58" t="str">
        <f>IF(J85&gt;0,IF(AND(DATEDIF(J85,$F$15,"Y")&gt;=10,DATEDIF(J85,$F$15,"Y")&lt;20),10,IF(AND(DATEDIF(J85,$F$15,"Y")&gt;=20,DATEDIF(J85,$F$15,"Y")&lt;30),20,IF(AND(DATEDIF(J85,$F$15,"Y")&gt;=30,DATEDIF(J85,$F$15,"Y")&lt;40),30,IF(DATEDIF(J85,$F$15,"Y")&gt;=40,40,"対象外")))),"")</f>
        <v/>
      </c>
      <c r="N84" s="59"/>
      <c r="O84" s="60"/>
      <c r="P84" s="43"/>
      <c r="Q84" s="44"/>
      <c r="R84" s="111"/>
      <c r="S84" s="169"/>
      <c r="T84" s="169"/>
      <c r="U84" s="169"/>
      <c r="V84" s="112"/>
    </row>
    <row r="85" spans="2:22" ht="37.200000000000003" customHeight="1" x14ac:dyDescent="0.2">
      <c r="B85" s="158"/>
      <c r="C85" s="27"/>
      <c r="D85" s="24"/>
      <c r="E85" s="24"/>
      <c r="F85" s="67"/>
      <c r="G85" s="69"/>
      <c r="H85" s="47"/>
      <c r="I85" s="49"/>
      <c r="J85" s="47"/>
      <c r="K85" s="48"/>
      <c r="L85" s="49"/>
      <c r="M85" s="61"/>
      <c r="N85" s="62"/>
      <c r="O85" s="63"/>
      <c r="P85" s="45"/>
      <c r="Q85" s="46"/>
      <c r="R85" s="111"/>
      <c r="S85" s="169"/>
      <c r="T85" s="169"/>
      <c r="U85" s="169"/>
      <c r="V85" s="112"/>
    </row>
    <row r="86" spans="2:22" ht="24.6" customHeight="1" x14ac:dyDescent="0.2">
      <c r="B86" s="157">
        <f t="shared" ref="B86" si="11">+B84+1</f>
        <v>18</v>
      </c>
      <c r="C86" s="26"/>
      <c r="D86" s="23"/>
      <c r="E86" s="23"/>
      <c r="F86" s="66"/>
      <c r="G86" s="68"/>
      <c r="H86" s="70" t="str">
        <f>+IF(H87&gt;0,H87,"")</f>
        <v/>
      </c>
      <c r="I86" s="71"/>
      <c r="J86" s="70" t="str">
        <f>+IF(J87&gt;0,J87,"")</f>
        <v/>
      </c>
      <c r="K86" s="72"/>
      <c r="L86" s="71"/>
      <c r="M86" s="58" t="str">
        <f>IF(J87&gt;0,IF(AND(DATEDIF(J87,$F$15,"Y")&gt;=10,DATEDIF(J87,$F$15,"Y")&lt;20),10,IF(AND(DATEDIF(J87,$F$15,"Y")&gt;=20,DATEDIF(J87,$F$15,"Y")&lt;30),20,IF(AND(DATEDIF(J87,$F$15,"Y")&gt;=30,DATEDIF(J87,$F$15,"Y")&lt;40),30,IF(DATEDIF(J87,$F$15,"Y")&gt;=40,40,"対象外")))),"")</f>
        <v/>
      </c>
      <c r="N86" s="59"/>
      <c r="O86" s="60"/>
      <c r="P86" s="43"/>
      <c r="Q86" s="44"/>
      <c r="R86" s="111"/>
      <c r="S86" s="169"/>
      <c r="T86" s="169"/>
      <c r="U86" s="169"/>
      <c r="V86" s="112"/>
    </row>
    <row r="87" spans="2:22" ht="37.200000000000003" customHeight="1" x14ac:dyDescent="0.2">
      <c r="B87" s="158"/>
      <c r="C87" s="27"/>
      <c r="D87" s="24"/>
      <c r="E87" s="24"/>
      <c r="F87" s="67"/>
      <c r="G87" s="69"/>
      <c r="H87" s="47"/>
      <c r="I87" s="49"/>
      <c r="J87" s="47"/>
      <c r="K87" s="48"/>
      <c r="L87" s="49"/>
      <c r="M87" s="61"/>
      <c r="N87" s="62"/>
      <c r="O87" s="63"/>
      <c r="P87" s="45"/>
      <c r="Q87" s="46"/>
      <c r="R87" s="111"/>
      <c r="S87" s="169"/>
      <c r="T87" s="169"/>
      <c r="U87" s="169"/>
      <c r="V87" s="112"/>
    </row>
    <row r="88" spans="2:22" ht="24.6" customHeight="1" x14ac:dyDescent="0.2">
      <c r="B88" s="157">
        <f t="shared" ref="B88" si="12">+B86+1</f>
        <v>19</v>
      </c>
      <c r="C88" s="26"/>
      <c r="D88" s="23"/>
      <c r="E88" s="23"/>
      <c r="F88" s="66"/>
      <c r="G88" s="68"/>
      <c r="H88" s="70" t="str">
        <f>+IF(H89&gt;0,H89,"")</f>
        <v/>
      </c>
      <c r="I88" s="71"/>
      <c r="J88" s="70" t="str">
        <f>+IF(J89&gt;0,J89,"")</f>
        <v/>
      </c>
      <c r="K88" s="72"/>
      <c r="L88" s="71"/>
      <c r="M88" s="58" t="str">
        <f>IF(J89&gt;0,IF(AND(DATEDIF(J89,$F$15,"Y")&gt;=10,DATEDIF(J89,$F$15,"Y")&lt;20),10,IF(AND(DATEDIF(J89,$F$15,"Y")&gt;=20,DATEDIF(J89,$F$15,"Y")&lt;30),20,IF(AND(DATEDIF(J89,$F$15,"Y")&gt;=30,DATEDIF(J89,$F$15,"Y")&lt;40),30,IF(DATEDIF(J89,$F$15,"Y")&gt;=40,40,"対象外")))),"")</f>
        <v/>
      </c>
      <c r="N88" s="59"/>
      <c r="O88" s="60"/>
      <c r="P88" s="43"/>
      <c r="Q88" s="44"/>
      <c r="R88" s="111"/>
      <c r="S88" s="169"/>
      <c r="T88" s="169"/>
      <c r="U88" s="169"/>
      <c r="V88" s="112"/>
    </row>
    <row r="89" spans="2:22" ht="37.200000000000003" customHeight="1" x14ac:dyDescent="0.2">
      <c r="B89" s="158"/>
      <c r="C89" s="27"/>
      <c r="D89" s="24"/>
      <c r="E89" s="24"/>
      <c r="F89" s="67"/>
      <c r="G89" s="69"/>
      <c r="H89" s="47"/>
      <c r="I89" s="49"/>
      <c r="J89" s="47"/>
      <c r="K89" s="48"/>
      <c r="L89" s="49"/>
      <c r="M89" s="61"/>
      <c r="N89" s="62"/>
      <c r="O89" s="63"/>
      <c r="P89" s="45"/>
      <c r="Q89" s="46"/>
      <c r="R89" s="111"/>
      <c r="S89" s="169"/>
      <c r="T89" s="169"/>
      <c r="U89" s="169"/>
      <c r="V89" s="112"/>
    </row>
    <row r="90" spans="2:22" ht="24.6" customHeight="1" x14ac:dyDescent="0.2">
      <c r="B90" s="157">
        <f t="shared" ref="B90" si="13">+B88+1</f>
        <v>20</v>
      </c>
      <c r="C90" s="26"/>
      <c r="D90" s="23"/>
      <c r="E90" s="23"/>
      <c r="F90" s="66"/>
      <c r="G90" s="68"/>
      <c r="H90" s="70" t="str">
        <f>+IF(H91&gt;0,H91,"")</f>
        <v/>
      </c>
      <c r="I90" s="71"/>
      <c r="J90" s="70" t="str">
        <f>+IF(J91&gt;0,J91,"")</f>
        <v/>
      </c>
      <c r="K90" s="72"/>
      <c r="L90" s="71"/>
      <c r="M90" s="58" t="str">
        <f>IF(J91&gt;0,IF(AND(DATEDIF(J91,$F$15,"Y")&gt;=10,DATEDIF(J91,$F$15,"Y")&lt;20),10,IF(AND(DATEDIF(J91,$F$15,"Y")&gt;=20,DATEDIF(J91,$F$15,"Y")&lt;30),20,IF(AND(DATEDIF(J91,$F$15,"Y")&gt;=30,DATEDIF(J91,$F$15,"Y")&lt;40),30,IF(DATEDIF(J91,$F$15,"Y")&gt;=40,40,"対象外")))),"")</f>
        <v/>
      </c>
      <c r="N90" s="59"/>
      <c r="O90" s="60"/>
      <c r="P90" s="43"/>
      <c r="Q90" s="44"/>
      <c r="R90" s="111"/>
      <c r="S90" s="169"/>
      <c r="T90" s="169"/>
      <c r="U90" s="169"/>
      <c r="V90" s="112"/>
    </row>
    <row r="91" spans="2:22" ht="37.200000000000003" customHeight="1" x14ac:dyDescent="0.2">
      <c r="B91" s="158"/>
      <c r="C91" s="27"/>
      <c r="D91" s="24"/>
      <c r="E91" s="24"/>
      <c r="F91" s="67"/>
      <c r="G91" s="69"/>
      <c r="H91" s="47"/>
      <c r="I91" s="49"/>
      <c r="J91" s="47"/>
      <c r="K91" s="48"/>
      <c r="L91" s="49"/>
      <c r="M91" s="61"/>
      <c r="N91" s="62"/>
      <c r="O91" s="63"/>
      <c r="P91" s="45"/>
      <c r="Q91" s="46"/>
      <c r="R91" s="111"/>
      <c r="S91" s="169"/>
      <c r="T91" s="169"/>
      <c r="U91" s="169"/>
      <c r="V91" s="112"/>
    </row>
    <row r="92" spans="2:22" ht="24.6" customHeight="1" x14ac:dyDescent="0.2">
      <c r="B92" s="157">
        <f t="shared" ref="B92" si="14">+B90+1</f>
        <v>21</v>
      </c>
      <c r="C92" s="26"/>
      <c r="D92" s="23"/>
      <c r="E92" s="23"/>
      <c r="F92" s="66"/>
      <c r="G92" s="68"/>
      <c r="H92" s="70" t="str">
        <f>+IF(H93&gt;0,H93,"")</f>
        <v/>
      </c>
      <c r="I92" s="71"/>
      <c r="J92" s="70" t="str">
        <f>+IF(J93&gt;0,J93,"")</f>
        <v/>
      </c>
      <c r="K92" s="72"/>
      <c r="L92" s="71"/>
      <c r="M92" s="58" t="str">
        <f>IF(J93&gt;0,IF(AND(DATEDIF(J93,$F$15,"Y")&gt;=10,DATEDIF(J93,$F$15,"Y")&lt;20),10,IF(AND(DATEDIF(J93,$F$15,"Y")&gt;=20,DATEDIF(J93,$F$15,"Y")&lt;30),20,IF(AND(DATEDIF(J93,$F$15,"Y")&gt;=30,DATEDIF(J93,$F$15,"Y")&lt;40),30,IF(DATEDIF(J93,$F$15,"Y")&gt;=40,40,"対象外")))),"")</f>
        <v/>
      </c>
      <c r="N92" s="59"/>
      <c r="O92" s="60"/>
      <c r="P92" s="43"/>
      <c r="Q92" s="44"/>
      <c r="R92" s="111"/>
      <c r="S92" s="169"/>
      <c r="T92" s="169"/>
      <c r="U92" s="169"/>
      <c r="V92" s="112"/>
    </row>
    <row r="93" spans="2:22" ht="37.200000000000003" customHeight="1" x14ac:dyDescent="0.2">
      <c r="B93" s="158"/>
      <c r="C93" s="27"/>
      <c r="D93" s="24"/>
      <c r="E93" s="24"/>
      <c r="F93" s="67"/>
      <c r="G93" s="69"/>
      <c r="H93" s="47"/>
      <c r="I93" s="49"/>
      <c r="J93" s="47"/>
      <c r="K93" s="48"/>
      <c r="L93" s="49"/>
      <c r="M93" s="61"/>
      <c r="N93" s="62"/>
      <c r="O93" s="63"/>
      <c r="P93" s="45"/>
      <c r="Q93" s="46"/>
      <c r="R93" s="113"/>
      <c r="S93" s="114"/>
      <c r="T93" s="114"/>
      <c r="U93" s="114"/>
      <c r="V93" s="115"/>
    </row>
    <row r="94" spans="2:22" ht="3" customHeight="1" thickBot="1" x14ac:dyDescent="0.25">
      <c r="B94" s="13"/>
      <c r="C94" s="14"/>
      <c r="D94" s="14"/>
      <c r="E94" s="14"/>
      <c r="F94" s="14"/>
      <c r="G94" s="14"/>
      <c r="H94" s="14"/>
      <c r="I94" s="14"/>
      <c r="J94" s="15"/>
      <c r="K94" s="15"/>
      <c r="L94" s="15"/>
      <c r="M94" s="15"/>
      <c r="N94" s="15"/>
      <c r="O94" s="15"/>
      <c r="P94" s="6"/>
      <c r="Q94" s="6"/>
      <c r="R94" s="14"/>
      <c r="S94" s="14"/>
      <c r="T94" s="14"/>
      <c r="U94" s="14"/>
      <c r="V94" s="14"/>
    </row>
    <row r="95" spans="2:22" ht="13.8" customHeight="1" thickTop="1" x14ac:dyDescent="0.2">
      <c r="B95" s="50"/>
      <c r="C95" s="51"/>
      <c r="D95" s="56" t="s">
        <v>35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U95" s="39">
        <f>+U63+1</f>
        <v>3</v>
      </c>
      <c r="V95" s="42" t="s">
        <v>26</v>
      </c>
    </row>
    <row r="96" spans="2:22" ht="13.2" customHeight="1" x14ac:dyDescent="0.2">
      <c r="B96" s="52"/>
      <c r="C96" s="53"/>
      <c r="D96" s="56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U96" s="40"/>
      <c r="V96" s="42"/>
    </row>
    <row r="97" spans="1:22" ht="13.8" customHeight="1" thickBot="1" x14ac:dyDescent="0.25">
      <c r="B97" s="54"/>
      <c r="C97" s="55"/>
      <c r="D97" s="56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U97" s="41"/>
      <c r="V97" s="42"/>
    </row>
    <row r="98" spans="1:22" s="16" customFormat="1" ht="24.6" customHeight="1" thickTop="1" x14ac:dyDescent="0.2">
      <c r="A98" s="100" t="s">
        <v>36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</row>
    <row r="99" spans="1:22" ht="19.8" customHeight="1" x14ac:dyDescent="0.2">
      <c r="B99" s="38" t="s">
        <v>48</v>
      </c>
      <c r="C99" s="37"/>
      <c r="D99" s="37"/>
      <c r="F99" s="4" t="s">
        <v>24</v>
      </c>
      <c r="G99" s="4"/>
      <c r="H99" s="4"/>
      <c r="I99" s="4"/>
      <c r="K99" s="4" t="s">
        <v>25</v>
      </c>
      <c r="Q99" s="4" t="s">
        <v>34</v>
      </c>
    </row>
    <row r="100" spans="1:22" ht="19.8" customHeight="1" x14ac:dyDescent="0.2">
      <c r="B100" s="38" t="s">
        <v>49</v>
      </c>
      <c r="C100" s="37"/>
      <c r="D100" s="37"/>
      <c r="E100" s="1"/>
      <c r="G100" s="4"/>
      <c r="H100" s="4"/>
      <c r="I100" s="4"/>
    </row>
    <row r="102" spans="1:22" ht="22.95" customHeight="1" x14ac:dyDescent="0.2">
      <c r="B102" s="101" t="s">
        <v>22</v>
      </c>
      <c r="C102" s="102"/>
      <c r="D102" s="171"/>
      <c r="E102" s="103"/>
      <c r="F102" s="104"/>
      <c r="G102" s="104"/>
      <c r="H102" s="104"/>
      <c r="I102" s="104"/>
      <c r="J102" s="105"/>
      <c r="K102" s="106" t="s">
        <v>23</v>
      </c>
      <c r="L102" s="107"/>
      <c r="M102" s="170"/>
      <c r="N102" s="103"/>
      <c r="O102" s="104"/>
      <c r="P102" s="104"/>
      <c r="Q102" s="104"/>
      <c r="R102" s="104"/>
      <c r="S102" s="105"/>
    </row>
    <row r="103" spans="1:22" ht="11.4" customHeight="1" x14ac:dyDescent="0.2">
      <c r="B103" s="5"/>
      <c r="C103" s="6"/>
      <c r="D103" s="6"/>
      <c r="E103" s="6"/>
      <c r="F103" s="6"/>
      <c r="U103" s="35"/>
      <c r="V103" s="35"/>
    </row>
    <row r="104" spans="1:22" ht="12" customHeight="1" x14ac:dyDescent="0.2">
      <c r="B104" s="12"/>
      <c r="C104" s="12"/>
      <c r="D104" s="29"/>
      <c r="E104" s="30" t="s">
        <v>42</v>
      </c>
      <c r="F104" s="31">
        <f>F105</f>
        <v>45200</v>
      </c>
      <c r="G104" s="83" t="s">
        <v>27</v>
      </c>
      <c r="H104" s="83"/>
      <c r="I104" s="83"/>
      <c r="J104" s="83"/>
      <c r="K104" s="83"/>
      <c r="L104" s="83"/>
      <c r="M104" s="34"/>
      <c r="N104" s="34"/>
      <c r="O104" s="34"/>
      <c r="P104" s="34"/>
      <c r="Q104" s="34"/>
      <c r="R104" s="35"/>
      <c r="S104" s="35"/>
      <c r="T104" s="35"/>
      <c r="U104" s="35"/>
      <c r="V104" s="35"/>
    </row>
    <row r="105" spans="1:22" ht="15.6" customHeight="1" x14ac:dyDescent="0.2">
      <c r="A105" s="12"/>
      <c r="B105" s="20" t="s">
        <v>14</v>
      </c>
      <c r="C105" s="12"/>
      <c r="D105" s="32"/>
      <c r="E105" s="32"/>
      <c r="F105" s="33">
        <v>45200</v>
      </c>
      <c r="G105" s="84"/>
      <c r="H105" s="84"/>
      <c r="I105" s="84"/>
      <c r="J105" s="84"/>
      <c r="K105" s="84"/>
      <c r="L105" s="84"/>
      <c r="M105" s="34"/>
      <c r="N105" s="34"/>
      <c r="O105" s="34"/>
      <c r="P105" s="34"/>
      <c r="Q105" s="34"/>
      <c r="R105" s="35" t="s">
        <v>39</v>
      </c>
      <c r="S105" s="35"/>
      <c r="T105" s="35"/>
      <c r="U105" s="36"/>
      <c r="V105" s="36"/>
    </row>
    <row r="106" spans="1:22" ht="12.6" customHeight="1" x14ac:dyDescent="0.2">
      <c r="B106" s="85" t="s">
        <v>8</v>
      </c>
      <c r="C106" s="87" t="s">
        <v>7</v>
      </c>
      <c r="D106" s="88"/>
      <c r="E106" s="89"/>
      <c r="F106" s="90" t="s">
        <v>40</v>
      </c>
      <c r="G106" s="92" t="s">
        <v>44</v>
      </c>
      <c r="H106" s="94" t="s">
        <v>41</v>
      </c>
      <c r="I106" s="95"/>
      <c r="J106" s="94" t="s">
        <v>6</v>
      </c>
      <c r="K106" s="98"/>
      <c r="L106" s="95"/>
      <c r="M106" s="94" t="s">
        <v>5</v>
      </c>
      <c r="N106" s="98"/>
      <c r="O106" s="95"/>
      <c r="P106" s="94" t="s">
        <v>45</v>
      </c>
      <c r="Q106" s="95"/>
      <c r="R106" s="108" t="s">
        <v>50</v>
      </c>
      <c r="S106" s="109"/>
      <c r="T106" s="109"/>
      <c r="U106" s="109"/>
      <c r="V106" s="110"/>
    </row>
    <row r="107" spans="1:22" ht="25.2" customHeight="1" x14ac:dyDescent="0.2">
      <c r="B107" s="86"/>
      <c r="C107" s="166" t="s">
        <v>4</v>
      </c>
      <c r="D107" s="167"/>
      <c r="E107" s="168"/>
      <c r="F107" s="91"/>
      <c r="G107" s="93"/>
      <c r="H107" s="96"/>
      <c r="I107" s="97"/>
      <c r="J107" s="96"/>
      <c r="K107" s="99"/>
      <c r="L107" s="97"/>
      <c r="M107" s="96"/>
      <c r="N107" s="99"/>
      <c r="O107" s="97"/>
      <c r="P107" s="96"/>
      <c r="Q107" s="97"/>
      <c r="R107" s="111"/>
      <c r="S107" s="169"/>
      <c r="T107" s="169"/>
      <c r="U107" s="169"/>
      <c r="V107" s="112"/>
    </row>
    <row r="108" spans="1:22" ht="13.8" customHeight="1" x14ac:dyDescent="0.2">
      <c r="B108" s="116" t="s">
        <v>15</v>
      </c>
      <c r="C108" s="118" t="s">
        <v>17</v>
      </c>
      <c r="D108" s="119"/>
      <c r="E108" s="120"/>
      <c r="F108" s="121" t="s">
        <v>46</v>
      </c>
      <c r="G108" s="123" t="s">
        <v>19</v>
      </c>
      <c r="H108" s="124">
        <f>H109</f>
        <v>31778</v>
      </c>
      <c r="I108" s="125"/>
      <c r="J108" s="124">
        <f>J109</f>
        <v>40269</v>
      </c>
      <c r="K108" s="126"/>
      <c r="L108" s="125"/>
      <c r="M108" s="73">
        <f>IF(AND(DATEDIF(J109,$F$15,"Y")&gt;=10,DATEDIF(J109,$F$15,"Y")&lt;20),10,IF(AND(DATEDIF(J109,$F$15,"Y")&gt;=20,DATEDIF(J109,$F$15,"Y")&lt;30),20,IF(AND(DATEDIF(J109,$F$15,"Y")&gt;=30,DATEDIF(J109,$F$15,"Y")&lt;40),30,IF(DATEDIF(J109,$F$15,"Y")&gt;=40,40,"対象外"))))</f>
        <v>10</v>
      </c>
      <c r="N108" s="74"/>
      <c r="O108" s="75"/>
      <c r="P108" s="76"/>
      <c r="Q108" s="77"/>
      <c r="R108" s="111"/>
      <c r="S108" s="169"/>
      <c r="T108" s="169"/>
      <c r="U108" s="169"/>
      <c r="V108" s="112"/>
    </row>
    <row r="109" spans="1:22" ht="34.200000000000003" customHeight="1" x14ac:dyDescent="0.2">
      <c r="B109" s="117"/>
      <c r="C109" s="80" t="s">
        <v>16</v>
      </c>
      <c r="D109" s="81"/>
      <c r="E109" s="82"/>
      <c r="F109" s="122"/>
      <c r="G109" s="165"/>
      <c r="H109" s="159">
        <v>31778</v>
      </c>
      <c r="I109" s="161"/>
      <c r="J109" s="159">
        <v>40269</v>
      </c>
      <c r="K109" s="160"/>
      <c r="L109" s="161"/>
      <c r="M109" s="162"/>
      <c r="N109" s="163"/>
      <c r="O109" s="164"/>
      <c r="P109" s="78"/>
      <c r="Q109" s="79"/>
      <c r="R109" s="111"/>
      <c r="S109" s="169"/>
      <c r="T109" s="169"/>
      <c r="U109" s="169"/>
      <c r="V109" s="112"/>
    </row>
    <row r="110" spans="1:22" ht="24.6" customHeight="1" x14ac:dyDescent="0.2">
      <c r="B110" s="157">
        <f>+B92+1</f>
        <v>22</v>
      </c>
      <c r="C110" s="26"/>
      <c r="D110" s="23"/>
      <c r="E110" s="23"/>
      <c r="F110" s="66"/>
      <c r="G110" s="68"/>
      <c r="H110" s="70" t="str">
        <f>+IF(H111&gt;0,H111,"")</f>
        <v/>
      </c>
      <c r="I110" s="71"/>
      <c r="J110" s="70" t="str">
        <f>+IF(J111&gt;0,J111,"")</f>
        <v/>
      </c>
      <c r="K110" s="72"/>
      <c r="L110" s="71"/>
      <c r="M110" s="58" t="str">
        <f>IF(J111&gt;0,IF(AND(DATEDIF(J111,$F$15,"Y")&gt;=10,DATEDIF(J111,$F$15,"Y")&lt;20),10,IF(AND(DATEDIF(J111,$F$15,"Y")&gt;=20,DATEDIF(J111,$F$15,"Y")&lt;30),20,IF(AND(DATEDIF(J111,$F$15,"Y")&gt;=30,DATEDIF(J111,$F$15,"Y")&lt;40),30,IF(DATEDIF(J111,$F$15,"Y")&gt;=40,40,"対象外")))),"")</f>
        <v/>
      </c>
      <c r="N110" s="59"/>
      <c r="O110" s="60"/>
      <c r="P110" s="43"/>
      <c r="Q110" s="44"/>
      <c r="R110" s="111"/>
      <c r="S110" s="169"/>
      <c r="T110" s="169"/>
      <c r="U110" s="169"/>
      <c r="V110" s="112"/>
    </row>
    <row r="111" spans="1:22" ht="37.200000000000003" customHeight="1" x14ac:dyDescent="0.2">
      <c r="B111" s="158"/>
      <c r="C111" s="27"/>
      <c r="D111" s="24"/>
      <c r="E111" s="24"/>
      <c r="F111" s="67"/>
      <c r="G111" s="69"/>
      <c r="H111" s="47"/>
      <c r="I111" s="49"/>
      <c r="J111" s="47"/>
      <c r="K111" s="48"/>
      <c r="L111" s="49"/>
      <c r="M111" s="61"/>
      <c r="N111" s="62"/>
      <c r="O111" s="63"/>
      <c r="P111" s="45"/>
      <c r="Q111" s="46"/>
      <c r="R111" s="111"/>
      <c r="S111" s="169"/>
      <c r="T111" s="169"/>
      <c r="U111" s="169"/>
      <c r="V111" s="112"/>
    </row>
    <row r="112" spans="1:22" ht="24.6" customHeight="1" x14ac:dyDescent="0.2">
      <c r="B112" s="157">
        <f>+B110+1</f>
        <v>23</v>
      </c>
      <c r="C112" s="26"/>
      <c r="D112" s="23"/>
      <c r="E112" s="23"/>
      <c r="F112" s="66"/>
      <c r="G112" s="68"/>
      <c r="H112" s="70" t="str">
        <f>+IF(H113&gt;0,H113,"")</f>
        <v/>
      </c>
      <c r="I112" s="71"/>
      <c r="J112" s="70" t="str">
        <f>+IF(J113&gt;0,J113,"")</f>
        <v/>
      </c>
      <c r="K112" s="72"/>
      <c r="L112" s="71"/>
      <c r="M112" s="58" t="str">
        <f>IF(J113&gt;0,IF(AND(DATEDIF(J113,$F$15,"Y")&gt;=10,DATEDIF(J113,$F$15,"Y")&lt;20),10,IF(AND(DATEDIF(J113,$F$15,"Y")&gt;=20,DATEDIF(J113,$F$15,"Y")&lt;30),20,IF(AND(DATEDIF(J113,$F$15,"Y")&gt;=30,DATEDIF(J113,$F$15,"Y")&lt;40),30,IF(DATEDIF(J113,$F$15,"Y")&gt;=40,40,"対象外")))),"")</f>
        <v/>
      </c>
      <c r="N112" s="59"/>
      <c r="O112" s="60"/>
      <c r="P112" s="43"/>
      <c r="Q112" s="44"/>
      <c r="R112" s="111"/>
      <c r="S112" s="169"/>
      <c r="T112" s="169"/>
      <c r="U112" s="169"/>
      <c r="V112" s="112"/>
    </row>
    <row r="113" spans="2:22" ht="37.200000000000003" customHeight="1" x14ac:dyDescent="0.2">
      <c r="B113" s="158"/>
      <c r="C113" s="27"/>
      <c r="D113" s="24"/>
      <c r="E113" s="24"/>
      <c r="F113" s="67"/>
      <c r="G113" s="69"/>
      <c r="H113" s="47"/>
      <c r="I113" s="49"/>
      <c r="J113" s="47"/>
      <c r="K113" s="48"/>
      <c r="L113" s="49"/>
      <c r="M113" s="61"/>
      <c r="N113" s="62"/>
      <c r="O113" s="63"/>
      <c r="P113" s="45"/>
      <c r="Q113" s="46"/>
      <c r="R113" s="111"/>
      <c r="S113" s="169"/>
      <c r="T113" s="169"/>
      <c r="U113" s="169"/>
      <c r="V113" s="112"/>
    </row>
    <row r="114" spans="2:22" ht="24.6" customHeight="1" x14ac:dyDescent="0.2">
      <c r="B114" s="157">
        <f t="shared" ref="B114" si="15">+B112+1</f>
        <v>24</v>
      </c>
      <c r="C114" s="26"/>
      <c r="D114" s="23"/>
      <c r="E114" s="23"/>
      <c r="F114" s="66"/>
      <c r="G114" s="68"/>
      <c r="H114" s="70" t="str">
        <f>+IF(H115&gt;0,H115,"")</f>
        <v/>
      </c>
      <c r="I114" s="71"/>
      <c r="J114" s="70" t="str">
        <f>+IF(J115&gt;0,J115,"")</f>
        <v/>
      </c>
      <c r="K114" s="72"/>
      <c r="L114" s="71"/>
      <c r="M114" s="58" t="str">
        <f>IF(J115&gt;0,IF(AND(DATEDIF(J115,$F$15,"Y")&gt;=10,DATEDIF(J115,$F$15,"Y")&lt;20),10,IF(AND(DATEDIF(J115,$F$15,"Y")&gt;=20,DATEDIF(J115,$F$15,"Y")&lt;30),20,IF(AND(DATEDIF(J115,$F$15,"Y")&gt;=30,DATEDIF(J115,$F$15,"Y")&lt;40),30,IF(DATEDIF(J115,$F$15,"Y")&gt;=40,40,"対象外")))),"")</f>
        <v/>
      </c>
      <c r="N114" s="59"/>
      <c r="O114" s="60"/>
      <c r="P114" s="43"/>
      <c r="Q114" s="44"/>
      <c r="R114" s="111"/>
      <c r="S114" s="169"/>
      <c r="T114" s="169"/>
      <c r="U114" s="169"/>
      <c r="V114" s="112"/>
    </row>
    <row r="115" spans="2:22" ht="37.200000000000003" customHeight="1" x14ac:dyDescent="0.2">
      <c r="B115" s="158"/>
      <c r="C115" s="27"/>
      <c r="D115" s="24"/>
      <c r="E115" s="24"/>
      <c r="F115" s="67"/>
      <c r="G115" s="69"/>
      <c r="H115" s="47"/>
      <c r="I115" s="49"/>
      <c r="J115" s="47"/>
      <c r="K115" s="48"/>
      <c r="L115" s="49"/>
      <c r="M115" s="61"/>
      <c r="N115" s="62"/>
      <c r="O115" s="63"/>
      <c r="P115" s="45"/>
      <c r="Q115" s="46"/>
      <c r="R115" s="111"/>
      <c r="S115" s="169"/>
      <c r="T115" s="169"/>
      <c r="U115" s="169"/>
      <c r="V115" s="112"/>
    </row>
    <row r="116" spans="2:22" ht="24.6" customHeight="1" x14ac:dyDescent="0.2">
      <c r="B116" s="157">
        <f t="shared" ref="B116" si="16">+B114+1</f>
        <v>25</v>
      </c>
      <c r="C116" s="26"/>
      <c r="D116" s="23"/>
      <c r="E116" s="23"/>
      <c r="F116" s="66"/>
      <c r="G116" s="68"/>
      <c r="H116" s="70" t="str">
        <f>+IF(H117&gt;0,H117,"")</f>
        <v/>
      </c>
      <c r="I116" s="71"/>
      <c r="J116" s="70" t="str">
        <f>+IF(J117&gt;0,J117,"")</f>
        <v/>
      </c>
      <c r="K116" s="72"/>
      <c r="L116" s="71"/>
      <c r="M116" s="58" t="str">
        <f>IF(J117&gt;0,IF(AND(DATEDIF(J117,$F$15,"Y")&gt;=10,DATEDIF(J117,$F$15,"Y")&lt;20),10,IF(AND(DATEDIF(J117,$F$15,"Y")&gt;=20,DATEDIF(J117,$F$15,"Y")&lt;30),20,IF(AND(DATEDIF(J117,$F$15,"Y")&gt;=30,DATEDIF(J117,$F$15,"Y")&lt;40),30,IF(DATEDIF(J117,$F$15,"Y")&gt;=40,40,"対象外")))),"")</f>
        <v/>
      </c>
      <c r="N116" s="59"/>
      <c r="O116" s="60"/>
      <c r="P116" s="43"/>
      <c r="Q116" s="44"/>
      <c r="R116" s="111"/>
      <c r="S116" s="169"/>
      <c r="T116" s="169"/>
      <c r="U116" s="169"/>
      <c r="V116" s="112"/>
    </row>
    <row r="117" spans="2:22" ht="37.200000000000003" customHeight="1" x14ac:dyDescent="0.2">
      <c r="B117" s="158"/>
      <c r="C117" s="27"/>
      <c r="D117" s="24"/>
      <c r="E117" s="24"/>
      <c r="F117" s="67"/>
      <c r="G117" s="69"/>
      <c r="H117" s="47"/>
      <c r="I117" s="49"/>
      <c r="J117" s="47"/>
      <c r="K117" s="48"/>
      <c r="L117" s="49"/>
      <c r="M117" s="61"/>
      <c r="N117" s="62"/>
      <c r="O117" s="63"/>
      <c r="P117" s="45"/>
      <c r="Q117" s="46"/>
      <c r="R117" s="111"/>
      <c r="S117" s="169"/>
      <c r="T117" s="169"/>
      <c r="U117" s="169"/>
      <c r="V117" s="112"/>
    </row>
    <row r="118" spans="2:22" ht="24.6" customHeight="1" x14ac:dyDescent="0.2">
      <c r="B118" s="157">
        <f t="shared" ref="B118" si="17">+B116+1</f>
        <v>26</v>
      </c>
      <c r="C118" s="26"/>
      <c r="D118" s="23"/>
      <c r="E118" s="23"/>
      <c r="F118" s="66"/>
      <c r="G118" s="68"/>
      <c r="H118" s="70" t="str">
        <f>+IF(H119&gt;0,H119,"")</f>
        <v/>
      </c>
      <c r="I118" s="71"/>
      <c r="J118" s="70" t="str">
        <f>+IF(J119&gt;0,J119,"")</f>
        <v/>
      </c>
      <c r="K118" s="72"/>
      <c r="L118" s="71"/>
      <c r="M118" s="58" t="str">
        <f>IF(J119&gt;0,IF(AND(DATEDIF(J119,$F$15,"Y")&gt;=10,DATEDIF(J119,$F$15,"Y")&lt;20),10,IF(AND(DATEDIF(J119,$F$15,"Y")&gt;=20,DATEDIF(J119,$F$15,"Y")&lt;30),20,IF(AND(DATEDIF(J119,$F$15,"Y")&gt;=30,DATEDIF(J119,$F$15,"Y")&lt;40),30,IF(DATEDIF(J119,$F$15,"Y")&gt;=40,40,"対象外")))),"")</f>
        <v/>
      </c>
      <c r="N118" s="59"/>
      <c r="O118" s="60"/>
      <c r="P118" s="43"/>
      <c r="Q118" s="44"/>
      <c r="R118" s="111"/>
      <c r="S118" s="169"/>
      <c r="T118" s="169"/>
      <c r="U118" s="169"/>
      <c r="V118" s="112"/>
    </row>
    <row r="119" spans="2:22" ht="37.200000000000003" customHeight="1" x14ac:dyDescent="0.2">
      <c r="B119" s="158"/>
      <c r="C119" s="27"/>
      <c r="D119" s="24"/>
      <c r="E119" s="24"/>
      <c r="F119" s="67"/>
      <c r="G119" s="69"/>
      <c r="H119" s="47"/>
      <c r="I119" s="49"/>
      <c r="J119" s="47"/>
      <c r="K119" s="48"/>
      <c r="L119" s="49"/>
      <c r="M119" s="61"/>
      <c r="N119" s="62"/>
      <c r="O119" s="63"/>
      <c r="P119" s="45"/>
      <c r="Q119" s="46"/>
      <c r="R119" s="111"/>
      <c r="S119" s="169"/>
      <c r="T119" s="169"/>
      <c r="U119" s="169"/>
      <c r="V119" s="112"/>
    </row>
    <row r="120" spans="2:22" ht="24.6" customHeight="1" x14ac:dyDescent="0.2">
      <c r="B120" s="157">
        <f t="shared" ref="B120" si="18">+B118+1</f>
        <v>27</v>
      </c>
      <c r="C120" s="26"/>
      <c r="D120" s="23"/>
      <c r="E120" s="23"/>
      <c r="F120" s="66"/>
      <c r="G120" s="68"/>
      <c r="H120" s="70" t="str">
        <f>+IF(H121&gt;0,H121,"")</f>
        <v/>
      </c>
      <c r="I120" s="71"/>
      <c r="J120" s="70" t="str">
        <f>+IF(J121&gt;0,J121,"")</f>
        <v/>
      </c>
      <c r="K120" s="72"/>
      <c r="L120" s="71"/>
      <c r="M120" s="58" t="str">
        <f>IF(J121&gt;0,IF(AND(DATEDIF(J121,$F$15,"Y")&gt;=10,DATEDIF(J121,$F$15,"Y")&lt;20),10,IF(AND(DATEDIF(J121,$F$15,"Y")&gt;=20,DATEDIF(J121,$F$15,"Y")&lt;30),20,IF(AND(DATEDIF(J121,$F$15,"Y")&gt;=30,DATEDIF(J121,$F$15,"Y")&lt;40),30,IF(DATEDIF(J121,$F$15,"Y")&gt;=40,40,"対象外")))),"")</f>
        <v/>
      </c>
      <c r="N120" s="59"/>
      <c r="O120" s="60"/>
      <c r="P120" s="43"/>
      <c r="Q120" s="44"/>
      <c r="R120" s="111"/>
      <c r="S120" s="169"/>
      <c r="T120" s="169"/>
      <c r="U120" s="169"/>
      <c r="V120" s="112"/>
    </row>
    <row r="121" spans="2:22" ht="37.200000000000003" customHeight="1" x14ac:dyDescent="0.2">
      <c r="B121" s="158"/>
      <c r="C121" s="27"/>
      <c r="D121" s="24"/>
      <c r="E121" s="24"/>
      <c r="F121" s="67"/>
      <c r="G121" s="69"/>
      <c r="H121" s="47"/>
      <c r="I121" s="49"/>
      <c r="J121" s="47"/>
      <c r="K121" s="48"/>
      <c r="L121" s="49"/>
      <c r="M121" s="61"/>
      <c r="N121" s="62"/>
      <c r="O121" s="63"/>
      <c r="P121" s="45"/>
      <c r="Q121" s="46"/>
      <c r="R121" s="111"/>
      <c r="S121" s="169"/>
      <c r="T121" s="169"/>
      <c r="U121" s="169"/>
      <c r="V121" s="112"/>
    </row>
    <row r="122" spans="2:22" ht="24.6" customHeight="1" x14ac:dyDescent="0.2">
      <c r="B122" s="157">
        <f t="shared" ref="B122" si="19">+B120+1</f>
        <v>28</v>
      </c>
      <c r="C122" s="26"/>
      <c r="D122" s="23"/>
      <c r="E122" s="23"/>
      <c r="F122" s="66"/>
      <c r="G122" s="68"/>
      <c r="H122" s="70" t="str">
        <f>+IF(H123&gt;0,H123,"")</f>
        <v/>
      </c>
      <c r="I122" s="71"/>
      <c r="J122" s="70" t="str">
        <f>+IF(J123&gt;0,J123,"")</f>
        <v/>
      </c>
      <c r="K122" s="72"/>
      <c r="L122" s="71"/>
      <c r="M122" s="58" t="str">
        <f>IF(J123&gt;0,IF(AND(DATEDIF(J123,$F$15,"Y")&gt;=10,DATEDIF(J123,$F$15,"Y")&lt;20),10,IF(AND(DATEDIF(J123,$F$15,"Y")&gt;=20,DATEDIF(J123,$F$15,"Y")&lt;30),20,IF(AND(DATEDIF(J123,$F$15,"Y")&gt;=30,DATEDIF(J123,$F$15,"Y")&lt;40),30,IF(DATEDIF(J123,$F$15,"Y")&gt;=40,40,"対象外")))),"")</f>
        <v/>
      </c>
      <c r="N122" s="59"/>
      <c r="O122" s="60"/>
      <c r="P122" s="43"/>
      <c r="Q122" s="44"/>
      <c r="R122" s="111"/>
      <c r="S122" s="169"/>
      <c r="T122" s="169"/>
      <c r="U122" s="169"/>
      <c r="V122" s="112"/>
    </row>
    <row r="123" spans="2:22" ht="37.200000000000003" customHeight="1" x14ac:dyDescent="0.2">
      <c r="B123" s="158"/>
      <c r="C123" s="27"/>
      <c r="D123" s="24"/>
      <c r="E123" s="24"/>
      <c r="F123" s="67"/>
      <c r="G123" s="69"/>
      <c r="H123" s="47"/>
      <c r="I123" s="49"/>
      <c r="J123" s="47"/>
      <c r="K123" s="48"/>
      <c r="L123" s="49"/>
      <c r="M123" s="61"/>
      <c r="N123" s="62"/>
      <c r="O123" s="63"/>
      <c r="P123" s="45"/>
      <c r="Q123" s="46"/>
      <c r="R123" s="111"/>
      <c r="S123" s="169"/>
      <c r="T123" s="169"/>
      <c r="U123" s="169"/>
      <c r="V123" s="112"/>
    </row>
    <row r="124" spans="2:22" ht="24.6" customHeight="1" x14ac:dyDescent="0.2">
      <c r="B124" s="157">
        <f t="shared" ref="B124" si="20">+B122+1</f>
        <v>29</v>
      </c>
      <c r="C124" s="26"/>
      <c r="D124" s="23"/>
      <c r="E124" s="23"/>
      <c r="F124" s="66"/>
      <c r="G124" s="68"/>
      <c r="H124" s="70" t="str">
        <f>+IF(H125&gt;0,H125,"")</f>
        <v/>
      </c>
      <c r="I124" s="71"/>
      <c r="J124" s="70" t="str">
        <f>+IF(J125&gt;0,J125,"")</f>
        <v/>
      </c>
      <c r="K124" s="72"/>
      <c r="L124" s="71"/>
      <c r="M124" s="58" t="str">
        <f>IF(J125&gt;0,IF(AND(DATEDIF(J125,$F$15,"Y")&gt;=10,DATEDIF(J125,$F$15,"Y")&lt;20),10,IF(AND(DATEDIF(J125,$F$15,"Y")&gt;=20,DATEDIF(J125,$F$15,"Y")&lt;30),20,IF(AND(DATEDIF(J125,$F$15,"Y")&gt;=30,DATEDIF(J125,$F$15,"Y")&lt;40),30,IF(DATEDIF(J125,$F$15,"Y")&gt;=40,40,"対象外")))),"")</f>
        <v/>
      </c>
      <c r="N124" s="59"/>
      <c r="O124" s="60"/>
      <c r="P124" s="43"/>
      <c r="Q124" s="44"/>
      <c r="R124" s="111"/>
      <c r="S124" s="169"/>
      <c r="T124" s="169"/>
      <c r="U124" s="169"/>
      <c r="V124" s="112"/>
    </row>
    <row r="125" spans="2:22" ht="37.200000000000003" customHeight="1" x14ac:dyDescent="0.2">
      <c r="B125" s="158"/>
      <c r="C125" s="27"/>
      <c r="D125" s="24"/>
      <c r="E125" s="24"/>
      <c r="F125" s="67"/>
      <c r="G125" s="69"/>
      <c r="H125" s="47"/>
      <c r="I125" s="49"/>
      <c r="J125" s="47"/>
      <c r="K125" s="48"/>
      <c r="L125" s="49"/>
      <c r="M125" s="61"/>
      <c r="N125" s="62"/>
      <c r="O125" s="63"/>
      <c r="P125" s="45"/>
      <c r="Q125" s="46"/>
      <c r="R125" s="113"/>
      <c r="S125" s="114"/>
      <c r="T125" s="114"/>
      <c r="U125" s="114"/>
      <c r="V125" s="115"/>
    </row>
    <row r="126" spans="2:22" ht="3" customHeight="1" thickBot="1" x14ac:dyDescent="0.25">
      <c r="B126" s="13"/>
      <c r="C126" s="14"/>
      <c r="D126" s="14"/>
      <c r="E126" s="14"/>
      <c r="F126" s="14"/>
      <c r="G126" s="14"/>
      <c r="H126" s="14"/>
      <c r="I126" s="14"/>
      <c r="J126" s="15"/>
      <c r="K126" s="15"/>
      <c r="L126" s="15"/>
      <c r="M126" s="15"/>
      <c r="N126" s="15"/>
      <c r="O126" s="15"/>
      <c r="P126" s="6"/>
      <c r="Q126" s="6"/>
      <c r="R126" s="14"/>
      <c r="S126" s="14"/>
      <c r="T126" s="14"/>
      <c r="U126" s="14"/>
      <c r="V126" s="14"/>
    </row>
    <row r="127" spans="2:22" ht="13.8" customHeight="1" thickTop="1" x14ac:dyDescent="0.2">
      <c r="B127" s="50"/>
      <c r="C127" s="51"/>
      <c r="D127" s="56" t="s">
        <v>35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U127" s="39">
        <f>+U95+1</f>
        <v>4</v>
      </c>
      <c r="V127" s="42" t="s">
        <v>26</v>
      </c>
    </row>
    <row r="128" spans="2:22" ht="13.2" customHeight="1" x14ac:dyDescent="0.2">
      <c r="B128" s="52"/>
      <c r="C128" s="53"/>
      <c r="D128" s="56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U128" s="40"/>
      <c r="V128" s="42"/>
    </row>
    <row r="129" spans="1:22" ht="13.8" customHeight="1" thickBot="1" x14ac:dyDescent="0.25">
      <c r="B129" s="54"/>
      <c r="C129" s="55"/>
      <c r="D129" s="56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U129" s="41"/>
      <c r="V129" s="42"/>
    </row>
    <row r="130" spans="1:22" s="16" customFormat="1" ht="24.6" customHeight="1" thickTop="1" x14ac:dyDescent="0.2">
      <c r="A130" s="100" t="s">
        <v>36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</row>
    <row r="131" spans="1:22" ht="19.8" customHeight="1" x14ac:dyDescent="0.2">
      <c r="B131" s="38" t="s">
        <v>48</v>
      </c>
      <c r="C131" s="37"/>
      <c r="D131" s="37"/>
      <c r="F131" s="4" t="s">
        <v>24</v>
      </c>
      <c r="G131" s="4"/>
      <c r="H131" s="4"/>
      <c r="I131" s="4"/>
      <c r="K131" s="4" t="s">
        <v>25</v>
      </c>
      <c r="Q131" s="4" t="s">
        <v>34</v>
      </c>
    </row>
    <row r="132" spans="1:22" ht="19.8" customHeight="1" x14ac:dyDescent="0.2">
      <c r="B132" s="38" t="s">
        <v>49</v>
      </c>
      <c r="C132" s="37"/>
      <c r="D132" s="37"/>
      <c r="E132" s="1"/>
      <c r="G132" s="4"/>
      <c r="H132" s="4"/>
      <c r="I132" s="4"/>
    </row>
    <row r="134" spans="1:22" ht="22.95" customHeight="1" x14ac:dyDescent="0.2">
      <c r="B134" s="101" t="s">
        <v>22</v>
      </c>
      <c r="C134" s="102"/>
      <c r="D134" s="171"/>
      <c r="E134" s="103"/>
      <c r="F134" s="104"/>
      <c r="G134" s="104"/>
      <c r="H134" s="104"/>
      <c r="I134" s="104"/>
      <c r="J134" s="105"/>
      <c r="K134" s="106" t="s">
        <v>23</v>
      </c>
      <c r="L134" s="107"/>
      <c r="M134" s="170"/>
      <c r="N134" s="103"/>
      <c r="O134" s="104"/>
      <c r="P134" s="104"/>
      <c r="Q134" s="104"/>
      <c r="R134" s="104"/>
      <c r="S134" s="105"/>
    </row>
    <row r="135" spans="1:22" ht="11.4" customHeight="1" x14ac:dyDescent="0.2">
      <c r="B135" s="5"/>
      <c r="C135" s="6"/>
      <c r="D135" s="6"/>
      <c r="E135" s="6"/>
      <c r="F135" s="6"/>
      <c r="U135" s="35"/>
      <c r="V135" s="35"/>
    </row>
    <row r="136" spans="1:22" ht="12" customHeight="1" x14ac:dyDescent="0.2">
      <c r="B136" s="12"/>
      <c r="C136" s="12"/>
      <c r="D136" s="29"/>
      <c r="E136" s="30" t="s">
        <v>42</v>
      </c>
      <c r="F136" s="31">
        <f>F137</f>
        <v>45200</v>
      </c>
      <c r="G136" s="83" t="s">
        <v>27</v>
      </c>
      <c r="H136" s="83"/>
      <c r="I136" s="83"/>
      <c r="J136" s="83"/>
      <c r="K136" s="83"/>
      <c r="L136" s="83"/>
      <c r="M136" s="34"/>
      <c r="N136" s="34"/>
      <c r="O136" s="34"/>
      <c r="P136" s="34"/>
      <c r="Q136" s="34"/>
      <c r="R136" s="35"/>
      <c r="S136" s="35"/>
      <c r="T136" s="35"/>
      <c r="U136" s="35"/>
      <c r="V136" s="35"/>
    </row>
    <row r="137" spans="1:22" ht="15.6" customHeight="1" x14ac:dyDescent="0.2">
      <c r="A137" s="12"/>
      <c r="B137" s="20" t="s">
        <v>14</v>
      </c>
      <c r="C137" s="12"/>
      <c r="D137" s="32"/>
      <c r="E137" s="32"/>
      <c r="F137" s="33">
        <v>45200</v>
      </c>
      <c r="G137" s="84"/>
      <c r="H137" s="84"/>
      <c r="I137" s="84"/>
      <c r="J137" s="84"/>
      <c r="K137" s="84"/>
      <c r="L137" s="84"/>
      <c r="M137" s="34"/>
      <c r="N137" s="34"/>
      <c r="O137" s="34"/>
      <c r="P137" s="34"/>
      <c r="Q137" s="34"/>
      <c r="R137" s="35" t="s">
        <v>39</v>
      </c>
      <c r="S137" s="35"/>
      <c r="T137" s="35"/>
      <c r="U137" s="36"/>
      <c r="V137" s="36"/>
    </row>
    <row r="138" spans="1:22" ht="12.6" customHeight="1" x14ac:dyDescent="0.2">
      <c r="B138" s="85" t="s">
        <v>8</v>
      </c>
      <c r="C138" s="87" t="s">
        <v>7</v>
      </c>
      <c r="D138" s="88"/>
      <c r="E138" s="89"/>
      <c r="F138" s="90" t="s">
        <v>40</v>
      </c>
      <c r="G138" s="92" t="s">
        <v>44</v>
      </c>
      <c r="H138" s="94" t="s">
        <v>41</v>
      </c>
      <c r="I138" s="95"/>
      <c r="J138" s="94" t="s">
        <v>6</v>
      </c>
      <c r="K138" s="98"/>
      <c r="L138" s="95"/>
      <c r="M138" s="94" t="s">
        <v>5</v>
      </c>
      <c r="N138" s="98"/>
      <c r="O138" s="95"/>
      <c r="P138" s="94" t="s">
        <v>45</v>
      </c>
      <c r="Q138" s="95"/>
      <c r="R138" s="108" t="s">
        <v>50</v>
      </c>
      <c r="S138" s="109"/>
      <c r="T138" s="109"/>
      <c r="U138" s="109"/>
      <c r="V138" s="110"/>
    </row>
    <row r="139" spans="1:22" ht="25.2" customHeight="1" x14ac:dyDescent="0.2">
      <c r="B139" s="86"/>
      <c r="C139" s="166" t="s">
        <v>4</v>
      </c>
      <c r="D139" s="167"/>
      <c r="E139" s="168"/>
      <c r="F139" s="91"/>
      <c r="G139" s="93"/>
      <c r="H139" s="96"/>
      <c r="I139" s="97"/>
      <c r="J139" s="96"/>
      <c r="K139" s="99"/>
      <c r="L139" s="97"/>
      <c r="M139" s="96"/>
      <c r="N139" s="99"/>
      <c r="O139" s="97"/>
      <c r="P139" s="96"/>
      <c r="Q139" s="97"/>
      <c r="R139" s="111"/>
      <c r="S139" s="169"/>
      <c r="T139" s="169"/>
      <c r="U139" s="169"/>
      <c r="V139" s="112"/>
    </row>
    <row r="140" spans="1:22" ht="13.8" customHeight="1" x14ac:dyDescent="0.2">
      <c r="B140" s="116" t="s">
        <v>15</v>
      </c>
      <c r="C140" s="118" t="s">
        <v>17</v>
      </c>
      <c r="D140" s="119"/>
      <c r="E140" s="120"/>
      <c r="F140" s="121" t="s">
        <v>46</v>
      </c>
      <c r="G140" s="123" t="s">
        <v>19</v>
      </c>
      <c r="H140" s="124">
        <f>H141</f>
        <v>31778</v>
      </c>
      <c r="I140" s="125"/>
      <c r="J140" s="124">
        <f>J141</f>
        <v>40269</v>
      </c>
      <c r="K140" s="126"/>
      <c r="L140" s="125"/>
      <c r="M140" s="73">
        <f>IF(AND(DATEDIF(J141,$F$15,"Y")&gt;=10,DATEDIF(J141,$F$15,"Y")&lt;20),10,IF(AND(DATEDIF(J141,$F$15,"Y")&gt;=20,DATEDIF(J141,$F$15,"Y")&lt;30),20,IF(AND(DATEDIF(J141,$F$15,"Y")&gt;=30,DATEDIF(J141,$F$15,"Y")&lt;40),30,IF(DATEDIF(J141,$F$15,"Y")&gt;=40,40,"対象外"))))</f>
        <v>10</v>
      </c>
      <c r="N140" s="74"/>
      <c r="O140" s="75"/>
      <c r="P140" s="76"/>
      <c r="Q140" s="77"/>
      <c r="R140" s="111"/>
      <c r="S140" s="169"/>
      <c r="T140" s="169"/>
      <c r="U140" s="169"/>
      <c r="V140" s="112"/>
    </row>
    <row r="141" spans="1:22" ht="34.200000000000003" customHeight="1" x14ac:dyDescent="0.2">
      <c r="B141" s="117"/>
      <c r="C141" s="80" t="s">
        <v>16</v>
      </c>
      <c r="D141" s="81"/>
      <c r="E141" s="82"/>
      <c r="F141" s="122"/>
      <c r="G141" s="165"/>
      <c r="H141" s="159">
        <v>31778</v>
      </c>
      <c r="I141" s="161"/>
      <c r="J141" s="159">
        <v>40269</v>
      </c>
      <c r="K141" s="160"/>
      <c r="L141" s="161"/>
      <c r="M141" s="162"/>
      <c r="N141" s="163"/>
      <c r="O141" s="164"/>
      <c r="P141" s="78"/>
      <c r="Q141" s="79"/>
      <c r="R141" s="111"/>
      <c r="S141" s="169"/>
      <c r="T141" s="169"/>
      <c r="U141" s="169"/>
      <c r="V141" s="112"/>
    </row>
    <row r="142" spans="1:22" ht="24.6" customHeight="1" x14ac:dyDescent="0.2">
      <c r="B142" s="157">
        <f>+B124+1</f>
        <v>30</v>
      </c>
      <c r="C142" s="26"/>
      <c r="D142" s="23"/>
      <c r="E142" s="23"/>
      <c r="F142" s="66"/>
      <c r="G142" s="68"/>
      <c r="H142" s="70" t="str">
        <f>+IF(H143&gt;0,H143,"")</f>
        <v/>
      </c>
      <c r="I142" s="71"/>
      <c r="J142" s="70" t="str">
        <f>+IF(J143&gt;0,J143,"")</f>
        <v/>
      </c>
      <c r="K142" s="72"/>
      <c r="L142" s="71"/>
      <c r="M142" s="58" t="str">
        <f>IF(J143&gt;0,IF(AND(DATEDIF(J143,$F$15,"Y")&gt;=10,DATEDIF(J143,$F$15,"Y")&lt;20),10,IF(AND(DATEDIF(J143,$F$15,"Y")&gt;=20,DATEDIF(J143,$F$15,"Y")&lt;30),20,IF(AND(DATEDIF(J143,$F$15,"Y")&gt;=30,DATEDIF(J143,$F$15,"Y")&lt;40),30,IF(DATEDIF(J143,$F$15,"Y")&gt;=40,40,"対象外")))),"")</f>
        <v/>
      </c>
      <c r="N142" s="59"/>
      <c r="O142" s="60"/>
      <c r="P142" s="43"/>
      <c r="Q142" s="44"/>
      <c r="R142" s="111"/>
      <c r="S142" s="169"/>
      <c r="T142" s="169"/>
      <c r="U142" s="169"/>
      <c r="V142" s="112"/>
    </row>
    <row r="143" spans="1:22" ht="37.200000000000003" customHeight="1" x14ac:dyDescent="0.2">
      <c r="B143" s="158"/>
      <c r="C143" s="27"/>
      <c r="D143" s="24"/>
      <c r="E143" s="24"/>
      <c r="F143" s="67"/>
      <c r="G143" s="69"/>
      <c r="H143" s="47"/>
      <c r="I143" s="49"/>
      <c r="J143" s="47"/>
      <c r="K143" s="48"/>
      <c r="L143" s="49"/>
      <c r="M143" s="61"/>
      <c r="N143" s="62"/>
      <c r="O143" s="63"/>
      <c r="P143" s="45"/>
      <c r="Q143" s="46"/>
      <c r="R143" s="111"/>
      <c r="S143" s="169"/>
      <c r="T143" s="169"/>
      <c r="U143" s="169"/>
      <c r="V143" s="112"/>
    </row>
    <row r="144" spans="1:22" ht="24.6" customHeight="1" x14ac:dyDescent="0.2">
      <c r="B144" s="157">
        <f>+B142+1</f>
        <v>31</v>
      </c>
      <c r="C144" s="26"/>
      <c r="D144" s="23"/>
      <c r="E144" s="23"/>
      <c r="F144" s="66"/>
      <c r="G144" s="68"/>
      <c r="H144" s="70" t="str">
        <f>+IF(H145&gt;0,H145,"")</f>
        <v/>
      </c>
      <c r="I144" s="71"/>
      <c r="J144" s="70" t="str">
        <f>+IF(J145&gt;0,J145,"")</f>
        <v/>
      </c>
      <c r="K144" s="72"/>
      <c r="L144" s="71"/>
      <c r="M144" s="58" t="str">
        <f>IF(J145&gt;0,IF(AND(DATEDIF(J145,$F$15,"Y")&gt;=10,DATEDIF(J145,$F$15,"Y")&lt;20),10,IF(AND(DATEDIF(J145,$F$15,"Y")&gt;=20,DATEDIF(J145,$F$15,"Y")&lt;30),20,IF(AND(DATEDIF(J145,$F$15,"Y")&gt;=30,DATEDIF(J145,$F$15,"Y")&lt;40),30,IF(DATEDIF(J145,$F$15,"Y")&gt;=40,40,"対象外")))),"")</f>
        <v/>
      </c>
      <c r="N144" s="59"/>
      <c r="O144" s="60"/>
      <c r="P144" s="43"/>
      <c r="Q144" s="44"/>
      <c r="R144" s="111"/>
      <c r="S144" s="169"/>
      <c r="T144" s="169"/>
      <c r="U144" s="169"/>
      <c r="V144" s="112"/>
    </row>
    <row r="145" spans="2:22" ht="37.200000000000003" customHeight="1" x14ac:dyDescent="0.2">
      <c r="B145" s="158"/>
      <c r="C145" s="27"/>
      <c r="D145" s="24"/>
      <c r="E145" s="24"/>
      <c r="F145" s="67"/>
      <c r="G145" s="69"/>
      <c r="H145" s="47"/>
      <c r="I145" s="49"/>
      <c r="J145" s="47"/>
      <c r="K145" s="48"/>
      <c r="L145" s="49"/>
      <c r="M145" s="61"/>
      <c r="N145" s="62"/>
      <c r="O145" s="63"/>
      <c r="P145" s="45"/>
      <c r="Q145" s="46"/>
      <c r="R145" s="111"/>
      <c r="S145" s="169"/>
      <c r="T145" s="169"/>
      <c r="U145" s="169"/>
      <c r="V145" s="112"/>
    </row>
    <row r="146" spans="2:22" ht="24.6" customHeight="1" x14ac:dyDescent="0.2">
      <c r="B146" s="157">
        <f t="shared" ref="B146" si="21">+B144+1</f>
        <v>32</v>
      </c>
      <c r="C146" s="26"/>
      <c r="D146" s="23"/>
      <c r="E146" s="23"/>
      <c r="F146" s="66"/>
      <c r="G146" s="68"/>
      <c r="H146" s="70" t="str">
        <f>+IF(H147&gt;0,H147,"")</f>
        <v/>
      </c>
      <c r="I146" s="71"/>
      <c r="J146" s="70" t="str">
        <f>+IF(J147&gt;0,J147,"")</f>
        <v/>
      </c>
      <c r="K146" s="72"/>
      <c r="L146" s="71"/>
      <c r="M146" s="58" t="str">
        <f>IF(J147&gt;0,IF(AND(DATEDIF(J147,$F$15,"Y")&gt;=10,DATEDIF(J147,$F$15,"Y")&lt;20),10,IF(AND(DATEDIF(J147,$F$15,"Y")&gt;=20,DATEDIF(J147,$F$15,"Y")&lt;30),20,IF(AND(DATEDIF(J147,$F$15,"Y")&gt;=30,DATEDIF(J147,$F$15,"Y")&lt;40),30,IF(DATEDIF(J147,$F$15,"Y")&gt;=40,40,"対象外")))),"")</f>
        <v/>
      </c>
      <c r="N146" s="59"/>
      <c r="O146" s="60"/>
      <c r="P146" s="43"/>
      <c r="Q146" s="44"/>
      <c r="R146" s="111"/>
      <c r="S146" s="169"/>
      <c r="T146" s="169"/>
      <c r="U146" s="169"/>
      <c r="V146" s="112"/>
    </row>
    <row r="147" spans="2:22" ht="37.200000000000003" customHeight="1" x14ac:dyDescent="0.2">
      <c r="B147" s="158"/>
      <c r="C147" s="27"/>
      <c r="D147" s="24"/>
      <c r="E147" s="24"/>
      <c r="F147" s="67"/>
      <c r="G147" s="69"/>
      <c r="H147" s="47"/>
      <c r="I147" s="49"/>
      <c r="J147" s="47"/>
      <c r="K147" s="48"/>
      <c r="L147" s="49"/>
      <c r="M147" s="61"/>
      <c r="N147" s="62"/>
      <c r="O147" s="63"/>
      <c r="P147" s="45"/>
      <c r="Q147" s="46"/>
      <c r="R147" s="111"/>
      <c r="S147" s="169"/>
      <c r="T147" s="169"/>
      <c r="U147" s="169"/>
      <c r="V147" s="112"/>
    </row>
    <row r="148" spans="2:22" ht="24.6" customHeight="1" x14ac:dyDescent="0.2">
      <c r="B148" s="157">
        <f t="shared" ref="B148" si="22">+B146+1</f>
        <v>33</v>
      </c>
      <c r="C148" s="26"/>
      <c r="D148" s="23"/>
      <c r="E148" s="23"/>
      <c r="F148" s="66"/>
      <c r="G148" s="68"/>
      <c r="H148" s="70" t="str">
        <f>+IF(H149&gt;0,H149,"")</f>
        <v/>
      </c>
      <c r="I148" s="71"/>
      <c r="J148" s="70" t="str">
        <f>+IF(J149&gt;0,J149,"")</f>
        <v/>
      </c>
      <c r="K148" s="72"/>
      <c r="L148" s="71"/>
      <c r="M148" s="58" t="str">
        <f>IF(J149&gt;0,IF(AND(DATEDIF(J149,$F$15,"Y")&gt;=10,DATEDIF(J149,$F$15,"Y")&lt;20),10,IF(AND(DATEDIF(J149,$F$15,"Y")&gt;=20,DATEDIF(J149,$F$15,"Y")&lt;30),20,IF(AND(DATEDIF(J149,$F$15,"Y")&gt;=30,DATEDIF(J149,$F$15,"Y")&lt;40),30,IF(DATEDIF(J149,$F$15,"Y")&gt;=40,40,"対象外")))),"")</f>
        <v/>
      </c>
      <c r="N148" s="59"/>
      <c r="O148" s="60"/>
      <c r="P148" s="43"/>
      <c r="Q148" s="44"/>
      <c r="R148" s="111"/>
      <c r="S148" s="169"/>
      <c r="T148" s="169"/>
      <c r="U148" s="169"/>
      <c r="V148" s="112"/>
    </row>
    <row r="149" spans="2:22" ht="37.200000000000003" customHeight="1" x14ac:dyDescent="0.2">
      <c r="B149" s="158"/>
      <c r="C149" s="27"/>
      <c r="D149" s="24"/>
      <c r="E149" s="24"/>
      <c r="F149" s="67"/>
      <c r="G149" s="69"/>
      <c r="H149" s="47"/>
      <c r="I149" s="49"/>
      <c r="J149" s="47"/>
      <c r="K149" s="48"/>
      <c r="L149" s="49"/>
      <c r="M149" s="61"/>
      <c r="N149" s="62"/>
      <c r="O149" s="63"/>
      <c r="P149" s="45"/>
      <c r="Q149" s="46"/>
      <c r="R149" s="111"/>
      <c r="S149" s="169"/>
      <c r="T149" s="169"/>
      <c r="U149" s="169"/>
      <c r="V149" s="112"/>
    </row>
    <row r="150" spans="2:22" ht="24.6" customHeight="1" x14ac:dyDescent="0.2">
      <c r="B150" s="157">
        <f t="shared" ref="B150" si="23">+B148+1</f>
        <v>34</v>
      </c>
      <c r="C150" s="26"/>
      <c r="D150" s="23"/>
      <c r="E150" s="23"/>
      <c r="F150" s="66"/>
      <c r="G150" s="68"/>
      <c r="H150" s="70" t="str">
        <f>+IF(H151&gt;0,H151,"")</f>
        <v/>
      </c>
      <c r="I150" s="71"/>
      <c r="J150" s="70" t="str">
        <f>+IF(J151&gt;0,J151,"")</f>
        <v/>
      </c>
      <c r="K150" s="72"/>
      <c r="L150" s="71"/>
      <c r="M150" s="58" t="str">
        <f>IF(J151&gt;0,IF(AND(DATEDIF(J151,$F$15,"Y")&gt;=10,DATEDIF(J151,$F$15,"Y")&lt;20),10,IF(AND(DATEDIF(J151,$F$15,"Y")&gt;=20,DATEDIF(J151,$F$15,"Y")&lt;30),20,IF(AND(DATEDIF(J151,$F$15,"Y")&gt;=30,DATEDIF(J151,$F$15,"Y")&lt;40),30,IF(DATEDIF(J151,$F$15,"Y")&gt;=40,40,"対象外")))),"")</f>
        <v/>
      </c>
      <c r="N150" s="59"/>
      <c r="O150" s="60"/>
      <c r="P150" s="43"/>
      <c r="Q150" s="44"/>
      <c r="R150" s="111"/>
      <c r="S150" s="169"/>
      <c r="T150" s="169"/>
      <c r="U150" s="169"/>
      <c r="V150" s="112"/>
    </row>
    <row r="151" spans="2:22" ht="37.200000000000003" customHeight="1" x14ac:dyDescent="0.2">
      <c r="B151" s="158"/>
      <c r="C151" s="27"/>
      <c r="D151" s="24"/>
      <c r="E151" s="24"/>
      <c r="F151" s="67"/>
      <c r="G151" s="69"/>
      <c r="H151" s="47"/>
      <c r="I151" s="49"/>
      <c r="J151" s="47"/>
      <c r="K151" s="48"/>
      <c r="L151" s="49"/>
      <c r="M151" s="61"/>
      <c r="N151" s="62"/>
      <c r="O151" s="63"/>
      <c r="P151" s="45"/>
      <c r="Q151" s="46"/>
      <c r="R151" s="111"/>
      <c r="S151" s="169"/>
      <c r="T151" s="169"/>
      <c r="U151" s="169"/>
      <c r="V151" s="112"/>
    </row>
    <row r="152" spans="2:22" ht="24.6" customHeight="1" x14ac:dyDescent="0.2">
      <c r="B152" s="157">
        <f t="shared" ref="B152" si="24">+B150+1</f>
        <v>35</v>
      </c>
      <c r="C152" s="26"/>
      <c r="D152" s="23"/>
      <c r="E152" s="23"/>
      <c r="F152" s="66"/>
      <c r="G152" s="68"/>
      <c r="H152" s="70" t="str">
        <f>+IF(H153&gt;0,H153,"")</f>
        <v/>
      </c>
      <c r="I152" s="71"/>
      <c r="J152" s="70" t="str">
        <f>+IF(J153&gt;0,J153,"")</f>
        <v/>
      </c>
      <c r="K152" s="72"/>
      <c r="L152" s="71"/>
      <c r="M152" s="58" t="str">
        <f>IF(J153&gt;0,IF(AND(DATEDIF(J153,$F$15,"Y")&gt;=10,DATEDIF(J153,$F$15,"Y")&lt;20),10,IF(AND(DATEDIF(J153,$F$15,"Y")&gt;=20,DATEDIF(J153,$F$15,"Y")&lt;30),20,IF(AND(DATEDIF(J153,$F$15,"Y")&gt;=30,DATEDIF(J153,$F$15,"Y")&lt;40),30,IF(DATEDIF(J153,$F$15,"Y")&gt;=40,40,"対象外")))),"")</f>
        <v/>
      </c>
      <c r="N152" s="59"/>
      <c r="O152" s="60"/>
      <c r="P152" s="43"/>
      <c r="Q152" s="44"/>
      <c r="R152" s="111"/>
      <c r="S152" s="169"/>
      <c r="T152" s="169"/>
      <c r="U152" s="169"/>
      <c r="V152" s="112"/>
    </row>
    <row r="153" spans="2:22" ht="37.200000000000003" customHeight="1" x14ac:dyDescent="0.2">
      <c r="B153" s="158"/>
      <c r="C153" s="27"/>
      <c r="D153" s="24"/>
      <c r="E153" s="24"/>
      <c r="F153" s="67"/>
      <c r="G153" s="69"/>
      <c r="H153" s="47"/>
      <c r="I153" s="49"/>
      <c r="J153" s="47"/>
      <c r="K153" s="48"/>
      <c r="L153" s="49"/>
      <c r="M153" s="61"/>
      <c r="N153" s="62"/>
      <c r="O153" s="63"/>
      <c r="P153" s="45"/>
      <c r="Q153" s="46"/>
      <c r="R153" s="111"/>
      <c r="S153" s="169"/>
      <c r="T153" s="169"/>
      <c r="U153" s="169"/>
      <c r="V153" s="112"/>
    </row>
    <row r="154" spans="2:22" ht="24.6" customHeight="1" x14ac:dyDescent="0.2">
      <c r="B154" s="157">
        <f t="shared" ref="B154" si="25">+B152+1</f>
        <v>36</v>
      </c>
      <c r="C154" s="26"/>
      <c r="D154" s="23"/>
      <c r="E154" s="23"/>
      <c r="F154" s="66"/>
      <c r="G154" s="68"/>
      <c r="H154" s="70" t="str">
        <f>+IF(H155&gt;0,H155,"")</f>
        <v/>
      </c>
      <c r="I154" s="71"/>
      <c r="J154" s="70" t="str">
        <f>+IF(J155&gt;0,J155,"")</f>
        <v/>
      </c>
      <c r="K154" s="72"/>
      <c r="L154" s="71"/>
      <c r="M154" s="58" t="str">
        <f>IF(J155&gt;0,IF(AND(DATEDIF(J155,$F$15,"Y")&gt;=10,DATEDIF(J155,$F$15,"Y")&lt;20),10,IF(AND(DATEDIF(J155,$F$15,"Y")&gt;=20,DATEDIF(J155,$F$15,"Y")&lt;30),20,IF(AND(DATEDIF(J155,$F$15,"Y")&gt;=30,DATEDIF(J155,$F$15,"Y")&lt;40),30,IF(DATEDIF(J155,$F$15,"Y")&gt;=40,40,"対象外")))),"")</f>
        <v/>
      </c>
      <c r="N154" s="59"/>
      <c r="O154" s="60"/>
      <c r="P154" s="43"/>
      <c r="Q154" s="44"/>
      <c r="R154" s="111"/>
      <c r="S154" s="169"/>
      <c r="T154" s="169"/>
      <c r="U154" s="169"/>
      <c r="V154" s="112"/>
    </row>
    <row r="155" spans="2:22" ht="37.200000000000003" customHeight="1" x14ac:dyDescent="0.2">
      <c r="B155" s="158"/>
      <c r="C155" s="27"/>
      <c r="D155" s="24"/>
      <c r="E155" s="24"/>
      <c r="F155" s="67"/>
      <c r="G155" s="69"/>
      <c r="H155" s="47"/>
      <c r="I155" s="49"/>
      <c r="J155" s="47"/>
      <c r="K155" s="48"/>
      <c r="L155" s="49"/>
      <c r="M155" s="61"/>
      <c r="N155" s="62"/>
      <c r="O155" s="63"/>
      <c r="P155" s="45"/>
      <c r="Q155" s="46"/>
      <c r="R155" s="111"/>
      <c r="S155" s="169"/>
      <c r="T155" s="169"/>
      <c r="U155" s="169"/>
      <c r="V155" s="112"/>
    </row>
    <row r="156" spans="2:22" ht="24.6" customHeight="1" x14ac:dyDescent="0.2">
      <c r="B156" s="157">
        <f t="shared" ref="B156" si="26">+B154+1</f>
        <v>37</v>
      </c>
      <c r="C156" s="26"/>
      <c r="D156" s="23"/>
      <c r="E156" s="23"/>
      <c r="F156" s="66"/>
      <c r="G156" s="68"/>
      <c r="H156" s="70" t="str">
        <f>+IF(H157&gt;0,H157,"")</f>
        <v/>
      </c>
      <c r="I156" s="71"/>
      <c r="J156" s="70" t="str">
        <f>+IF(J157&gt;0,J157,"")</f>
        <v/>
      </c>
      <c r="K156" s="72"/>
      <c r="L156" s="71"/>
      <c r="M156" s="58" t="str">
        <f>IF(J157&gt;0,IF(AND(DATEDIF(J157,$F$15,"Y")&gt;=10,DATEDIF(J157,$F$15,"Y")&lt;20),10,IF(AND(DATEDIF(J157,$F$15,"Y")&gt;=20,DATEDIF(J157,$F$15,"Y")&lt;30),20,IF(AND(DATEDIF(J157,$F$15,"Y")&gt;=30,DATEDIF(J157,$F$15,"Y")&lt;40),30,IF(DATEDIF(J157,$F$15,"Y")&gt;=40,40,"対象外")))),"")</f>
        <v/>
      </c>
      <c r="N156" s="59"/>
      <c r="O156" s="60"/>
      <c r="P156" s="43"/>
      <c r="Q156" s="44"/>
      <c r="R156" s="111"/>
      <c r="S156" s="169"/>
      <c r="T156" s="169"/>
      <c r="U156" s="169"/>
      <c r="V156" s="112"/>
    </row>
    <row r="157" spans="2:22" ht="37.200000000000003" customHeight="1" x14ac:dyDescent="0.2">
      <c r="B157" s="158"/>
      <c r="C157" s="27"/>
      <c r="D157" s="24"/>
      <c r="E157" s="24"/>
      <c r="F157" s="67"/>
      <c r="G157" s="69"/>
      <c r="H157" s="47"/>
      <c r="I157" s="49"/>
      <c r="J157" s="47"/>
      <c r="K157" s="48"/>
      <c r="L157" s="49"/>
      <c r="M157" s="61"/>
      <c r="N157" s="62"/>
      <c r="O157" s="63"/>
      <c r="P157" s="45"/>
      <c r="Q157" s="46"/>
      <c r="R157" s="113"/>
      <c r="S157" s="114"/>
      <c r="T157" s="114"/>
      <c r="U157" s="114"/>
      <c r="V157" s="115"/>
    </row>
    <row r="158" spans="2:22" ht="3" customHeight="1" thickBot="1" x14ac:dyDescent="0.25">
      <c r="B158" s="13"/>
      <c r="C158" s="14"/>
      <c r="D158" s="14"/>
      <c r="E158" s="14"/>
      <c r="F158" s="14"/>
      <c r="G158" s="14"/>
      <c r="H158" s="14"/>
      <c r="I158" s="14"/>
      <c r="J158" s="15"/>
      <c r="K158" s="15"/>
      <c r="L158" s="15"/>
      <c r="M158" s="15"/>
      <c r="N158" s="15"/>
      <c r="O158" s="15"/>
      <c r="P158" s="6"/>
      <c r="Q158" s="6"/>
      <c r="R158" s="14"/>
      <c r="S158" s="14"/>
      <c r="T158" s="14"/>
      <c r="U158" s="14"/>
      <c r="V158" s="14"/>
    </row>
    <row r="159" spans="2:22" ht="13.8" customHeight="1" thickTop="1" x14ac:dyDescent="0.2">
      <c r="B159" s="50"/>
      <c r="C159" s="51"/>
      <c r="D159" s="56" t="s">
        <v>35</v>
      </c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U159" s="39">
        <f>+U127+1</f>
        <v>5</v>
      </c>
      <c r="V159" s="42" t="s">
        <v>26</v>
      </c>
    </row>
    <row r="160" spans="2:22" ht="13.2" customHeight="1" x14ac:dyDescent="0.2">
      <c r="B160" s="52"/>
      <c r="C160" s="53"/>
      <c r="D160" s="56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U160" s="40"/>
      <c r="V160" s="42"/>
    </row>
    <row r="161" spans="2:22" ht="13.8" customHeight="1" thickBot="1" x14ac:dyDescent="0.25">
      <c r="B161" s="54"/>
      <c r="C161" s="55"/>
      <c r="D161" s="56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U161" s="41"/>
      <c r="V161" s="42"/>
    </row>
    <row r="162" spans="2:22" ht="13.8" thickTop="1" x14ac:dyDescent="0.2"/>
  </sheetData>
  <sheetProtection selectLockedCells="1"/>
  <mergeCells count="522">
    <mergeCell ref="B4:D4"/>
    <mergeCell ref="B5:D5"/>
    <mergeCell ref="E5:J5"/>
    <mergeCell ref="O5:P5"/>
    <mergeCell ref="R5:S5"/>
    <mergeCell ref="T5:V5"/>
    <mergeCell ref="A1:V1"/>
    <mergeCell ref="B2:D3"/>
    <mergeCell ref="R2:R3"/>
    <mergeCell ref="S2:S3"/>
    <mergeCell ref="T2:T3"/>
    <mergeCell ref="U2:U3"/>
    <mergeCell ref="V2:V3"/>
    <mergeCell ref="E8:J8"/>
    <mergeCell ref="O8:P8"/>
    <mergeCell ref="R8:S8"/>
    <mergeCell ref="T8:V8"/>
    <mergeCell ref="B9:D9"/>
    <mergeCell ref="E9:J9"/>
    <mergeCell ref="T9:V9"/>
    <mergeCell ref="B6:D6"/>
    <mergeCell ref="E6:J6"/>
    <mergeCell ref="O6:P6"/>
    <mergeCell ref="R6:S6"/>
    <mergeCell ref="T6:V6"/>
    <mergeCell ref="B7:D8"/>
    <mergeCell ref="F7:J7"/>
    <mergeCell ref="O7:P7"/>
    <mergeCell ref="R7:S7"/>
    <mergeCell ref="T7:V7"/>
    <mergeCell ref="B10:D10"/>
    <mergeCell ref="E10:J10"/>
    <mergeCell ref="R10:V10"/>
    <mergeCell ref="G13:Q15"/>
    <mergeCell ref="R13:V15"/>
    <mergeCell ref="B16:B17"/>
    <mergeCell ref="C16:E16"/>
    <mergeCell ref="F16:F17"/>
    <mergeCell ref="G16:G17"/>
    <mergeCell ref="H16:I17"/>
    <mergeCell ref="J18:L18"/>
    <mergeCell ref="M18:O19"/>
    <mergeCell ref="P18:Q19"/>
    <mergeCell ref="C19:E19"/>
    <mergeCell ref="H19:I19"/>
    <mergeCell ref="J19:L19"/>
    <mergeCell ref="J16:L17"/>
    <mergeCell ref="M16:O17"/>
    <mergeCell ref="P16:Q17"/>
    <mergeCell ref="C17:E17"/>
    <mergeCell ref="C18:E18"/>
    <mergeCell ref="F18:F19"/>
    <mergeCell ref="G18:G19"/>
    <mergeCell ref="H18:I18"/>
    <mergeCell ref="G22:G23"/>
    <mergeCell ref="H22:I22"/>
    <mergeCell ref="J22:L22"/>
    <mergeCell ref="M22:O23"/>
    <mergeCell ref="P22:Q23"/>
    <mergeCell ref="B20:B21"/>
    <mergeCell ref="F20:F21"/>
    <mergeCell ref="G20:G21"/>
    <mergeCell ref="H20:I20"/>
    <mergeCell ref="J20:L20"/>
    <mergeCell ref="M20:O21"/>
    <mergeCell ref="M42:O43"/>
    <mergeCell ref="P42:Q43"/>
    <mergeCell ref="B38:D38"/>
    <mergeCell ref="E38:J38"/>
    <mergeCell ref="K38:M38"/>
    <mergeCell ref="N38:S38"/>
    <mergeCell ref="P24:Q25"/>
    <mergeCell ref="H25:I25"/>
    <mergeCell ref="J25:L25"/>
    <mergeCell ref="B26:B27"/>
    <mergeCell ref="F26:F27"/>
    <mergeCell ref="G26:G27"/>
    <mergeCell ref="H26:I26"/>
    <mergeCell ref="J26:L26"/>
    <mergeCell ref="M26:O27"/>
    <mergeCell ref="P26:Q27"/>
    <mergeCell ref="H27:I27"/>
    <mergeCell ref="J27:L27"/>
    <mergeCell ref="B24:B25"/>
    <mergeCell ref="F24:F25"/>
    <mergeCell ref="G24:G25"/>
    <mergeCell ref="H24:I24"/>
    <mergeCell ref="J24:L24"/>
    <mergeCell ref="M24:O25"/>
    <mergeCell ref="V31:V33"/>
    <mergeCell ref="A34:V34"/>
    <mergeCell ref="H29:I29"/>
    <mergeCell ref="J29:L29"/>
    <mergeCell ref="B31:C33"/>
    <mergeCell ref="D31:D33"/>
    <mergeCell ref="E31:S33"/>
    <mergeCell ref="U31:U33"/>
    <mergeCell ref="R16:V29"/>
    <mergeCell ref="B18:B19"/>
    <mergeCell ref="B28:B29"/>
    <mergeCell ref="F28:F29"/>
    <mergeCell ref="G28:G29"/>
    <mergeCell ref="H28:I28"/>
    <mergeCell ref="J28:L28"/>
    <mergeCell ref="M28:O29"/>
    <mergeCell ref="P28:Q29"/>
    <mergeCell ref="H23:I23"/>
    <mergeCell ref="J23:L23"/>
    <mergeCell ref="P20:Q21"/>
    <mergeCell ref="H21:I21"/>
    <mergeCell ref="J21:L21"/>
    <mergeCell ref="B22:B23"/>
    <mergeCell ref="F22:F23"/>
    <mergeCell ref="C45:E45"/>
    <mergeCell ref="H45:I45"/>
    <mergeCell ref="J45:L45"/>
    <mergeCell ref="B46:B47"/>
    <mergeCell ref="F46:F47"/>
    <mergeCell ref="G46:G47"/>
    <mergeCell ref="H46:I46"/>
    <mergeCell ref="J46:L46"/>
    <mergeCell ref="R42:V61"/>
    <mergeCell ref="C43:E43"/>
    <mergeCell ref="B44:B45"/>
    <mergeCell ref="C44:E44"/>
    <mergeCell ref="F44:F45"/>
    <mergeCell ref="G44:G45"/>
    <mergeCell ref="H44:I44"/>
    <mergeCell ref="J44:L44"/>
    <mergeCell ref="M44:O45"/>
    <mergeCell ref="P44:Q45"/>
    <mergeCell ref="B42:B43"/>
    <mergeCell ref="C42:E42"/>
    <mergeCell ref="F42:F43"/>
    <mergeCell ref="G42:G43"/>
    <mergeCell ref="H42:I43"/>
    <mergeCell ref="J42:L43"/>
    <mergeCell ref="B48:B49"/>
    <mergeCell ref="F48:F49"/>
    <mergeCell ref="G48:G49"/>
    <mergeCell ref="H48:I48"/>
    <mergeCell ref="J48:L48"/>
    <mergeCell ref="M48:O49"/>
    <mergeCell ref="P48:Q49"/>
    <mergeCell ref="H49:I49"/>
    <mergeCell ref="J49:L49"/>
    <mergeCell ref="G54:G55"/>
    <mergeCell ref="H54:I54"/>
    <mergeCell ref="J54:L54"/>
    <mergeCell ref="M54:O55"/>
    <mergeCell ref="P54:Q55"/>
    <mergeCell ref="H55:I55"/>
    <mergeCell ref="J55:L55"/>
    <mergeCell ref="M46:O47"/>
    <mergeCell ref="P46:Q47"/>
    <mergeCell ref="H47:I47"/>
    <mergeCell ref="J47:L47"/>
    <mergeCell ref="U63:U65"/>
    <mergeCell ref="V63:V65"/>
    <mergeCell ref="P60:Q61"/>
    <mergeCell ref="H61:I61"/>
    <mergeCell ref="J61:L61"/>
    <mergeCell ref="B63:C65"/>
    <mergeCell ref="D63:D65"/>
    <mergeCell ref="E63:S65"/>
    <mergeCell ref="M58:O59"/>
    <mergeCell ref="P58:Q59"/>
    <mergeCell ref="H59:I59"/>
    <mergeCell ref="J59:L59"/>
    <mergeCell ref="B60:B61"/>
    <mergeCell ref="F60:F61"/>
    <mergeCell ref="G60:G61"/>
    <mergeCell ref="H60:I60"/>
    <mergeCell ref="J60:L60"/>
    <mergeCell ref="M60:O61"/>
    <mergeCell ref="P50:Q51"/>
    <mergeCell ref="H51:I51"/>
    <mergeCell ref="J51:L51"/>
    <mergeCell ref="B52:B53"/>
    <mergeCell ref="F52:F53"/>
    <mergeCell ref="G52:G53"/>
    <mergeCell ref="H52:I52"/>
    <mergeCell ref="J52:L52"/>
    <mergeCell ref="M52:O53"/>
    <mergeCell ref="B50:B51"/>
    <mergeCell ref="F50:F51"/>
    <mergeCell ref="G50:G51"/>
    <mergeCell ref="H50:I50"/>
    <mergeCell ref="J50:L50"/>
    <mergeCell ref="B58:B59"/>
    <mergeCell ref="F58:F59"/>
    <mergeCell ref="G58:G59"/>
    <mergeCell ref="H58:I58"/>
    <mergeCell ref="J58:L58"/>
    <mergeCell ref="H57:I57"/>
    <mergeCell ref="J57:L57"/>
    <mergeCell ref="B54:B55"/>
    <mergeCell ref="F54:F55"/>
    <mergeCell ref="G72:L73"/>
    <mergeCell ref="B74:B75"/>
    <mergeCell ref="C74:E74"/>
    <mergeCell ref="F74:F75"/>
    <mergeCell ref="G74:G75"/>
    <mergeCell ref="H74:I75"/>
    <mergeCell ref="J74:L75"/>
    <mergeCell ref="G40:L41"/>
    <mergeCell ref="A66:V66"/>
    <mergeCell ref="B70:D70"/>
    <mergeCell ref="E70:J70"/>
    <mergeCell ref="K70:M70"/>
    <mergeCell ref="N70:S70"/>
    <mergeCell ref="P52:Q53"/>
    <mergeCell ref="H53:I53"/>
    <mergeCell ref="J53:L53"/>
    <mergeCell ref="B56:B57"/>
    <mergeCell ref="F56:F57"/>
    <mergeCell ref="G56:G57"/>
    <mergeCell ref="H56:I56"/>
    <mergeCell ref="J56:L56"/>
    <mergeCell ref="M56:O57"/>
    <mergeCell ref="P56:Q57"/>
    <mergeCell ref="M50:O51"/>
    <mergeCell ref="M74:O75"/>
    <mergeCell ref="P74:Q75"/>
    <mergeCell ref="R74:V93"/>
    <mergeCell ref="C75:E75"/>
    <mergeCell ref="B76:B77"/>
    <mergeCell ref="C76:E76"/>
    <mergeCell ref="F76:F77"/>
    <mergeCell ref="G76:G77"/>
    <mergeCell ref="H76:I76"/>
    <mergeCell ref="J76:L76"/>
    <mergeCell ref="M76:O77"/>
    <mergeCell ref="P76:Q77"/>
    <mergeCell ref="C77:E77"/>
    <mergeCell ref="H77:I77"/>
    <mergeCell ref="J77:L77"/>
    <mergeCell ref="B78:B79"/>
    <mergeCell ref="F78:F79"/>
    <mergeCell ref="G78:G79"/>
    <mergeCell ref="H78:I78"/>
    <mergeCell ref="J78:L78"/>
    <mergeCell ref="M78:O79"/>
    <mergeCell ref="P78:Q79"/>
    <mergeCell ref="H79:I79"/>
    <mergeCell ref="J79:L79"/>
    <mergeCell ref="P80:Q81"/>
    <mergeCell ref="H81:I81"/>
    <mergeCell ref="J81:L81"/>
    <mergeCell ref="B82:B83"/>
    <mergeCell ref="F82:F83"/>
    <mergeCell ref="G82:G83"/>
    <mergeCell ref="H82:I82"/>
    <mergeCell ref="J82:L82"/>
    <mergeCell ref="M82:O83"/>
    <mergeCell ref="P82:Q83"/>
    <mergeCell ref="B80:B81"/>
    <mergeCell ref="F80:F81"/>
    <mergeCell ref="G80:G81"/>
    <mergeCell ref="H80:I80"/>
    <mergeCell ref="J80:L80"/>
    <mergeCell ref="M80:O81"/>
    <mergeCell ref="H83:I83"/>
    <mergeCell ref="J83:L83"/>
    <mergeCell ref="P84:Q85"/>
    <mergeCell ref="H85:I85"/>
    <mergeCell ref="J85:L85"/>
    <mergeCell ref="B86:B87"/>
    <mergeCell ref="F86:F87"/>
    <mergeCell ref="G86:G87"/>
    <mergeCell ref="H86:I86"/>
    <mergeCell ref="J86:L86"/>
    <mergeCell ref="M86:O87"/>
    <mergeCell ref="B84:B85"/>
    <mergeCell ref="F84:F85"/>
    <mergeCell ref="G84:G85"/>
    <mergeCell ref="H84:I84"/>
    <mergeCell ref="J84:L84"/>
    <mergeCell ref="M84:O85"/>
    <mergeCell ref="H89:I89"/>
    <mergeCell ref="J89:L89"/>
    <mergeCell ref="B90:B91"/>
    <mergeCell ref="F90:F91"/>
    <mergeCell ref="G90:G91"/>
    <mergeCell ref="H90:I90"/>
    <mergeCell ref="J90:L90"/>
    <mergeCell ref="P86:Q87"/>
    <mergeCell ref="H87:I87"/>
    <mergeCell ref="J87:L87"/>
    <mergeCell ref="B88:B89"/>
    <mergeCell ref="F88:F89"/>
    <mergeCell ref="G88:G89"/>
    <mergeCell ref="H88:I88"/>
    <mergeCell ref="J88:L88"/>
    <mergeCell ref="M88:O89"/>
    <mergeCell ref="P88:Q89"/>
    <mergeCell ref="P92:Q93"/>
    <mergeCell ref="H93:I93"/>
    <mergeCell ref="J93:L93"/>
    <mergeCell ref="B95:C97"/>
    <mergeCell ref="D95:D97"/>
    <mergeCell ref="E95:S97"/>
    <mergeCell ref="M90:O91"/>
    <mergeCell ref="P90:Q91"/>
    <mergeCell ref="H91:I91"/>
    <mergeCell ref="J91:L91"/>
    <mergeCell ref="B92:B93"/>
    <mergeCell ref="F92:F93"/>
    <mergeCell ref="G92:G93"/>
    <mergeCell ref="H92:I92"/>
    <mergeCell ref="J92:L92"/>
    <mergeCell ref="M92:O93"/>
    <mergeCell ref="G104:L105"/>
    <mergeCell ref="B106:B107"/>
    <mergeCell ref="C106:E106"/>
    <mergeCell ref="F106:F107"/>
    <mergeCell ref="G106:G107"/>
    <mergeCell ref="H106:I107"/>
    <mergeCell ref="J106:L107"/>
    <mergeCell ref="U95:U97"/>
    <mergeCell ref="V95:V97"/>
    <mergeCell ref="A98:V98"/>
    <mergeCell ref="B102:D102"/>
    <mergeCell ref="E102:J102"/>
    <mergeCell ref="K102:M102"/>
    <mergeCell ref="N102:S102"/>
    <mergeCell ref="M106:O107"/>
    <mergeCell ref="P106:Q107"/>
    <mergeCell ref="R106:V125"/>
    <mergeCell ref="C107:E107"/>
    <mergeCell ref="B108:B109"/>
    <mergeCell ref="C108:E108"/>
    <mergeCell ref="F108:F109"/>
    <mergeCell ref="G108:G109"/>
    <mergeCell ref="H108:I108"/>
    <mergeCell ref="J108:L108"/>
    <mergeCell ref="M108:O109"/>
    <mergeCell ref="P108:Q109"/>
    <mergeCell ref="C109:E109"/>
    <mergeCell ref="H109:I109"/>
    <mergeCell ref="J109:L109"/>
    <mergeCell ref="B110:B111"/>
    <mergeCell ref="F110:F111"/>
    <mergeCell ref="G110:G111"/>
    <mergeCell ref="H110:I110"/>
    <mergeCell ref="J110:L110"/>
    <mergeCell ref="M110:O111"/>
    <mergeCell ref="P110:Q111"/>
    <mergeCell ref="H111:I111"/>
    <mergeCell ref="J111:L111"/>
    <mergeCell ref="P112:Q113"/>
    <mergeCell ref="H113:I113"/>
    <mergeCell ref="J113:L113"/>
    <mergeCell ref="B114:B115"/>
    <mergeCell ref="F114:F115"/>
    <mergeCell ref="G114:G115"/>
    <mergeCell ref="H114:I114"/>
    <mergeCell ref="J114:L114"/>
    <mergeCell ref="M114:O115"/>
    <mergeCell ref="P114:Q115"/>
    <mergeCell ref="B112:B113"/>
    <mergeCell ref="F112:F113"/>
    <mergeCell ref="G112:G113"/>
    <mergeCell ref="H112:I112"/>
    <mergeCell ref="J112:L112"/>
    <mergeCell ref="M112:O113"/>
    <mergeCell ref="H115:I115"/>
    <mergeCell ref="J115:L115"/>
    <mergeCell ref="P116:Q117"/>
    <mergeCell ref="H117:I117"/>
    <mergeCell ref="J117:L117"/>
    <mergeCell ref="B118:B119"/>
    <mergeCell ref="F118:F119"/>
    <mergeCell ref="G118:G119"/>
    <mergeCell ref="H118:I118"/>
    <mergeCell ref="J118:L118"/>
    <mergeCell ref="M118:O119"/>
    <mergeCell ref="B116:B117"/>
    <mergeCell ref="F116:F117"/>
    <mergeCell ref="G116:G117"/>
    <mergeCell ref="H116:I116"/>
    <mergeCell ref="J116:L116"/>
    <mergeCell ref="M116:O117"/>
    <mergeCell ref="H121:I121"/>
    <mergeCell ref="J121:L121"/>
    <mergeCell ref="B122:B123"/>
    <mergeCell ref="F122:F123"/>
    <mergeCell ref="G122:G123"/>
    <mergeCell ref="H122:I122"/>
    <mergeCell ref="J122:L122"/>
    <mergeCell ref="P118:Q119"/>
    <mergeCell ref="H119:I119"/>
    <mergeCell ref="J119:L119"/>
    <mergeCell ref="B120:B121"/>
    <mergeCell ref="F120:F121"/>
    <mergeCell ref="G120:G121"/>
    <mergeCell ref="H120:I120"/>
    <mergeCell ref="J120:L120"/>
    <mergeCell ref="M120:O121"/>
    <mergeCell ref="P120:Q121"/>
    <mergeCell ref="P124:Q125"/>
    <mergeCell ref="H125:I125"/>
    <mergeCell ref="J125:L125"/>
    <mergeCell ref="B127:C129"/>
    <mergeCell ref="D127:D129"/>
    <mergeCell ref="E127:S129"/>
    <mergeCell ref="M122:O123"/>
    <mergeCell ref="P122:Q123"/>
    <mergeCell ref="H123:I123"/>
    <mergeCell ref="J123:L123"/>
    <mergeCell ref="B124:B125"/>
    <mergeCell ref="F124:F125"/>
    <mergeCell ref="G124:G125"/>
    <mergeCell ref="H124:I124"/>
    <mergeCell ref="J124:L124"/>
    <mergeCell ref="M124:O125"/>
    <mergeCell ref="G136:L137"/>
    <mergeCell ref="B138:B139"/>
    <mergeCell ref="C138:E138"/>
    <mergeCell ref="F138:F139"/>
    <mergeCell ref="G138:G139"/>
    <mergeCell ref="H138:I139"/>
    <mergeCell ref="J138:L139"/>
    <mergeCell ref="U127:U129"/>
    <mergeCell ref="V127:V129"/>
    <mergeCell ref="A130:V130"/>
    <mergeCell ref="B134:D134"/>
    <mergeCell ref="E134:J134"/>
    <mergeCell ref="K134:M134"/>
    <mergeCell ref="N134:S134"/>
    <mergeCell ref="M138:O139"/>
    <mergeCell ref="P138:Q139"/>
    <mergeCell ref="R138:V157"/>
    <mergeCell ref="C139:E139"/>
    <mergeCell ref="B140:B141"/>
    <mergeCell ref="C140:E140"/>
    <mergeCell ref="F140:F141"/>
    <mergeCell ref="G140:G141"/>
    <mergeCell ref="H140:I140"/>
    <mergeCell ref="J140:L140"/>
    <mergeCell ref="M140:O141"/>
    <mergeCell ref="P140:Q141"/>
    <mergeCell ref="C141:E141"/>
    <mergeCell ref="H141:I141"/>
    <mergeCell ref="J141:L141"/>
    <mergeCell ref="B142:B143"/>
    <mergeCell ref="F142:F143"/>
    <mergeCell ref="G142:G143"/>
    <mergeCell ref="H142:I142"/>
    <mergeCell ref="J142:L142"/>
    <mergeCell ref="M142:O143"/>
    <mergeCell ref="P142:Q143"/>
    <mergeCell ref="H143:I143"/>
    <mergeCell ref="J143:L143"/>
    <mergeCell ref="P144:Q145"/>
    <mergeCell ref="H145:I145"/>
    <mergeCell ref="J145:L145"/>
    <mergeCell ref="B146:B147"/>
    <mergeCell ref="F146:F147"/>
    <mergeCell ref="G146:G147"/>
    <mergeCell ref="H146:I146"/>
    <mergeCell ref="J146:L146"/>
    <mergeCell ref="M146:O147"/>
    <mergeCell ref="P146:Q147"/>
    <mergeCell ref="B144:B145"/>
    <mergeCell ref="F144:F145"/>
    <mergeCell ref="G144:G145"/>
    <mergeCell ref="H144:I144"/>
    <mergeCell ref="J144:L144"/>
    <mergeCell ref="M144:O145"/>
    <mergeCell ref="H147:I147"/>
    <mergeCell ref="J147:L147"/>
    <mergeCell ref="P148:Q149"/>
    <mergeCell ref="H149:I149"/>
    <mergeCell ref="J149:L149"/>
    <mergeCell ref="B150:B151"/>
    <mergeCell ref="F150:F151"/>
    <mergeCell ref="G150:G151"/>
    <mergeCell ref="H150:I150"/>
    <mergeCell ref="J150:L150"/>
    <mergeCell ref="M150:O151"/>
    <mergeCell ref="B148:B149"/>
    <mergeCell ref="F148:F149"/>
    <mergeCell ref="G148:G149"/>
    <mergeCell ref="H148:I148"/>
    <mergeCell ref="J148:L148"/>
    <mergeCell ref="M148:O149"/>
    <mergeCell ref="H153:I153"/>
    <mergeCell ref="J153:L153"/>
    <mergeCell ref="B154:B155"/>
    <mergeCell ref="F154:F155"/>
    <mergeCell ref="G154:G155"/>
    <mergeCell ref="H154:I154"/>
    <mergeCell ref="J154:L154"/>
    <mergeCell ref="P150:Q151"/>
    <mergeCell ref="H151:I151"/>
    <mergeCell ref="J151:L151"/>
    <mergeCell ref="B152:B153"/>
    <mergeCell ref="F152:F153"/>
    <mergeCell ref="G152:G153"/>
    <mergeCell ref="H152:I152"/>
    <mergeCell ref="J152:L152"/>
    <mergeCell ref="M152:O153"/>
    <mergeCell ref="P152:Q153"/>
    <mergeCell ref="U159:U161"/>
    <mergeCell ref="V159:V161"/>
    <mergeCell ref="P156:Q157"/>
    <mergeCell ref="H157:I157"/>
    <mergeCell ref="J157:L157"/>
    <mergeCell ref="B159:C161"/>
    <mergeCell ref="D159:D161"/>
    <mergeCell ref="E159:S161"/>
    <mergeCell ref="M154:O155"/>
    <mergeCell ref="P154:Q155"/>
    <mergeCell ref="H155:I155"/>
    <mergeCell ref="J155:L155"/>
    <mergeCell ref="B156:B157"/>
    <mergeCell ref="F156:F157"/>
    <mergeCell ref="G156:G157"/>
    <mergeCell ref="H156:I156"/>
    <mergeCell ref="J156:L156"/>
    <mergeCell ref="M156:O157"/>
  </mergeCells>
  <phoneticPr fontId="1"/>
  <dataValidations count="4">
    <dataValidation type="list" allowBlank="1" showInputMessage="1" showErrorMessage="1" sqref="G20:G29 G46:G61 G78:G93 G110:G125 G142:G157" xr:uid="{A3D569EA-2255-41CB-AED2-F1D357A7CFDB}">
      <formula1>"男,女"</formula1>
    </dataValidation>
    <dataValidation allowBlank="1" showInputMessage="1" showErrorMessage="1" prompt="西暦入社年月日を入力すると自動計算されます。" sqref="M20:O29 J26:L26 J54:L54 J92:L92 M110:O125 J20:L20 J22:L22 J24:L24 J28:L28 J86:L86 J52:L52 J46:L46 J48:L48 J50:L50 M46:O61 J84:L84 J60:L60 J80:L80 J82:L82 J56:L56 J58:L58 J78:L78 J88:L88 J90:L90 M78:O93 J124:L124 J118:L118 J116:L116 J112:L112 J114:L114 J110:L110 J120:L120 J122:L122 J156:L156 J150:L150 J148:L148 J144:L144 J146:L146 J142:L142 J152:L152 J154:L154 M142:O157" xr:uid="{261670D5-9698-4584-B453-2AD0981672F9}"/>
    <dataValidation allowBlank="1" showInputMessage="1" showErrorMessage="1" prompt="人数を入力すると自動計算されます" sqref="T5:V9" xr:uid="{50DEFDBF-9418-4F5D-B758-F65F8AE52753}"/>
    <dataValidation allowBlank="1" showInputMessage="1" showErrorMessage="1" prompt="西暦生年月日を入力すると自動計算されます。" sqref="H20:I20 H22:I22 H24:I24 H26:I26 H28:I28 H46:I46 H48:I48 H50:I50 H52:I52 H54:I54 H60:I60 H80:I80 H82:I82 H84:I84 H86:I86 H56:I56 H58:I58 H78:I78 H88:I88 H90:I90 H92:I92 H112:I112 H114:I114 H116:I116 H118:I118 H110:I110 H120:I120 H122:I122 H124:I124 H144:I144 H146:I146 H148:I148 H150:I150 H142:I142 H152:I152 H154:I154 H156:I156" xr:uid="{0416A37A-520F-491F-ABFB-C52842E13D54}"/>
  </dataValidations>
  <pageMargins left="3.937007874015748E-2" right="3.937007874015748E-2" top="0.19685039370078741" bottom="0.19685039370078741" header="0" footer="0"/>
  <pageSetup paperSize="9" scale="78" fitToHeight="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</vt:lpstr>
      <vt:lpstr>web!Print_Area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</dc:creator>
  <cp:lastModifiedBy>cci 11</cp:lastModifiedBy>
  <cp:lastPrinted>2023-08-18T06:19:47Z</cp:lastPrinted>
  <dcterms:created xsi:type="dcterms:W3CDTF">2013-08-15T05:12:42Z</dcterms:created>
  <dcterms:modified xsi:type="dcterms:W3CDTF">2023-09-11T08:16:16Z</dcterms:modified>
</cp:coreProperties>
</file>